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160" tabRatio="676" firstSheet="1" activeTab="1"/>
  </bookViews>
  <sheets>
    <sheet name="COLLAB- DS  " sheetId="5" r:id="rId1"/>
    <sheet name="FUNZ. SUPPORTO ORG." sheetId="14" r:id="rId2"/>
    <sheet name="COORDINATORI " sheetId="2" r:id="rId3"/>
    <sheet name="COMMISSIONI" sheetId="3" r:id="rId4"/>
    <sheet name="PROGETTI  " sheetId="4" r:id="rId5"/>
    <sheet name="TOTALI " sheetId="16" r:id="rId6"/>
    <sheet name="FLESSIBILITA' " sheetId="17" r:id="rId7"/>
    <sheet name="AREA A RISCHIO" sheetId="18" r:id="rId8"/>
  </sheets>
  <externalReferences>
    <externalReference r:id="rId9"/>
  </externalReferences>
  <definedNames>
    <definedName name="_xlnm._FilterDatabase" localSheetId="3" hidden="1">COMMISSIONI!$A$2:$N$37</definedName>
    <definedName name="_xlnm._FilterDatabase" localSheetId="4" hidden="1">'PROGETTI  '!$A$3:$O$74</definedName>
    <definedName name="Docenti">[1]Docenti!$A$1:$A$98</definedName>
    <definedName name="_xlnm.Print_Titles" localSheetId="2">'COORDINATORI '!$2:$2</definedName>
  </definedNames>
  <calcPr calcId="125725"/>
</workbook>
</file>

<file path=xl/calcChain.xml><?xml version="1.0" encoding="utf-8"?>
<calcChain xmlns="http://schemas.openxmlformats.org/spreadsheetml/2006/main">
  <c r="M12" i="14"/>
  <c r="M16"/>
  <c r="C34" i="18"/>
  <c r="C36" s="1"/>
  <c r="I34"/>
  <c r="I36" s="1"/>
  <c r="H34"/>
  <c r="H36" s="1"/>
  <c r="G34"/>
  <c r="G36" s="1"/>
  <c r="F34"/>
  <c r="F36" s="1"/>
  <c r="E34"/>
  <c r="E36" s="1"/>
  <c r="D34"/>
  <c r="D36" s="1"/>
  <c r="J33"/>
  <c r="L33" s="1"/>
  <c r="J32"/>
  <c r="L32" s="1"/>
  <c r="J31"/>
  <c r="L31" s="1"/>
  <c r="J30"/>
  <c r="L30" s="1"/>
  <c r="J29"/>
  <c r="L29" s="1"/>
  <c r="J28"/>
  <c r="L28" s="1"/>
  <c r="J27"/>
  <c r="L27" s="1"/>
  <c r="J26"/>
  <c r="L26" s="1"/>
  <c r="J25"/>
  <c r="L25" s="1"/>
  <c r="J24"/>
  <c r="L24" s="1"/>
  <c r="J23"/>
  <c r="L23" s="1"/>
  <c r="J22"/>
  <c r="L22" s="1"/>
  <c r="J21"/>
  <c r="L21" s="1"/>
  <c r="J20"/>
  <c r="L20" s="1"/>
  <c r="J19"/>
  <c r="L19" s="1"/>
  <c r="J18"/>
  <c r="L18" s="1"/>
  <c r="J17"/>
  <c r="L17" s="1"/>
  <c r="J16"/>
  <c r="L16" s="1"/>
  <c r="L15"/>
  <c r="J15"/>
  <c r="J14"/>
  <c r="L14" s="1"/>
  <c r="J13"/>
  <c r="L13" s="1"/>
  <c r="J12"/>
  <c r="L12" s="1"/>
  <c r="J11"/>
  <c r="L11" s="1"/>
  <c r="J10"/>
  <c r="L10" s="1"/>
  <c r="L9"/>
  <c r="J9"/>
  <c r="J8"/>
  <c r="L8" s="1"/>
  <c r="J7"/>
  <c r="L7" s="1"/>
  <c r="J6"/>
  <c r="L6" s="1"/>
  <c r="J5"/>
  <c r="L5" s="1"/>
  <c r="J4"/>
  <c r="J3"/>
  <c r="L3" s="1"/>
  <c r="J34" l="1"/>
  <c r="J36" s="1"/>
  <c r="L36"/>
  <c r="L4"/>
  <c r="L34" s="1"/>
  <c r="D34" i="3"/>
  <c r="L18"/>
  <c r="N18" s="1"/>
  <c r="L19"/>
  <c r="N19" s="1"/>
  <c r="L20"/>
  <c r="N20" s="1"/>
  <c r="L21"/>
  <c r="N21" s="1"/>
  <c r="L22"/>
  <c r="N22" s="1"/>
  <c r="L23"/>
  <c r="N23" s="1"/>
  <c r="L24"/>
  <c r="N24" s="1"/>
  <c r="L25"/>
  <c r="N25" s="1"/>
  <c r="L26"/>
  <c r="N26" s="1"/>
  <c r="L27"/>
  <c r="N27" s="1"/>
  <c r="L28"/>
  <c r="N28" s="1"/>
  <c r="L29"/>
  <c r="N29" s="1"/>
  <c r="L30"/>
  <c r="N30" s="1"/>
  <c r="L31"/>
  <c r="N31" s="1"/>
  <c r="L32"/>
  <c r="N32" s="1"/>
  <c r="L33"/>
  <c r="N33" s="1"/>
  <c r="M37" i="4" l="1"/>
  <c r="O37" s="1"/>
  <c r="M38"/>
  <c r="O38" s="1"/>
  <c r="M39"/>
  <c r="O39" s="1"/>
  <c r="M40"/>
  <c r="O40" s="1"/>
  <c r="M41"/>
  <c r="O41" s="1"/>
  <c r="M42"/>
  <c r="O42" s="1"/>
  <c r="M43"/>
  <c r="O43" s="1"/>
  <c r="M44"/>
  <c r="O44" s="1"/>
  <c r="M45"/>
  <c r="O45" s="1"/>
  <c r="M46"/>
  <c r="O46" s="1"/>
  <c r="M47"/>
  <c r="O47" s="1"/>
  <c r="M48"/>
  <c r="O48" s="1"/>
  <c r="M49"/>
  <c r="O49" s="1"/>
  <c r="M50"/>
  <c r="O50" s="1"/>
  <c r="M51"/>
  <c r="O51" s="1"/>
  <c r="M52"/>
  <c r="O52" s="1"/>
  <c r="M53"/>
  <c r="O53" s="1"/>
  <c r="M54"/>
  <c r="O54" s="1"/>
  <c r="M55"/>
  <c r="O55" s="1"/>
  <c r="M56"/>
  <c r="O56" s="1"/>
  <c r="M57"/>
  <c r="O57" s="1"/>
  <c r="M58"/>
  <c r="O58" s="1"/>
  <c r="M59"/>
  <c r="O59" s="1"/>
  <c r="M60"/>
  <c r="O60" s="1"/>
  <c r="M61"/>
  <c r="O61" s="1"/>
  <c r="M62"/>
  <c r="O62" s="1"/>
  <c r="M63"/>
  <c r="O63" s="1"/>
  <c r="M64"/>
  <c r="O64" s="1"/>
  <c r="M65"/>
  <c r="O65" s="1"/>
  <c r="M66"/>
  <c r="O66" s="1"/>
  <c r="P56" i="2"/>
  <c r="P6"/>
  <c r="N6"/>
  <c r="N55"/>
  <c r="P55" s="1"/>
  <c r="N56"/>
  <c r="N57"/>
  <c r="P57" s="1"/>
  <c r="N58"/>
  <c r="P58" s="1"/>
  <c r="N59"/>
  <c r="P59" s="1"/>
  <c r="N60"/>
  <c r="P60" s="1"/>
  <c r="N61"/>
  <c r="P61" s="1"/>
  <c r="N62"/>
  <c r="P62" s="1"/>
  <c r="N63"/>
  <c r="P63" s="1"/>
  <c r="N64"/>
  <c r="P64" s="1"/>
  <c r="N65"/>
  <c r="P65" s="1"/>
  <c r="N66"/>
  <c r="P66" s="1"/>
  <c r="N67"/>
  <c r="P67" s="1"/>
  <c r="N68"/>
  <c r="P68" s="1"/>
  <c r="C7" i="16"/>
  <c r="G69" i="2"/>
  <c r="G71" s="1"/>
  <c r="H69"/>
  <c r="H71" s="1"/>
  <c r="I69"/>
  <c r="I71" s="1"/>
  <c r="J69"/>
  <c r="J71" s="1"/>
  <c r="K69"/>
  <c r="K71" s="1"/>
  <c r="L69"/>
  <c r="L71" s="1"/>
  <c r="M69"/>
  <c r="M71" s="1"/>
  <c r="L18" i="14"/>
  <c r="L20" s="1"/>
  <c r="F69" i="2" l="1"/>
  <c r="E69"/>
  <c r="D69"/>
  <c r="F22" i="17"/>
  <c r="D22"/>
  <c r="D18" i="16"/>
  <c r="D17"/>
  <c r="B7"/>
  <c r="L16" i="3"/>
  <c r="N16" s="1"/>
  <c r="L17"/>
  <c r="N17" s="1"/>
  <c r="L14"/>
  <c r="N14" s="1"/>
  <c r="L12"/>
  <c r="N12" s="1"/>
  <c r="L6"/>
  <c r="N6" s="1"/>
  <c r="J34"/>
  <c r="C26" i="17"/>
  <c r="D23"/>
  <c r="D20"/>
  <c r="D19"/>
  <c r="D25"/>
  <c r="D24"/>
  <c r="D18"/>
  <c r="F10"/>
  <c r="D21"/>
  <c r="F4"/>
  <c r="J67" i="4"/>
  <c r="K67"/>
  <c r="L67"/>
  <c r="M28"/>
  <c r="O28" s="1"/>
  <c r="M19"/>
  <c r="O19" s="1"/>
  <c r="M20"/>
  <c r="O20" s="1"/>
  <c r="E67"/>
  <c r="F67"/>
  <c r="G67"/>
  <c r="H67"/>
  <c r="I67"/>
  <c r="D67"/>
  <c r="M31"/>
  <c r="O31" s="1"/>
  <c r="M29"/>
  <c r="O29" s="1"/>
  <c r="M27"/>
  <c r="O27" s="1"/>
  <c r="M9"/>
  <c r="O9" s="1"/>
  <c r="M14"/>
  <c r="O14" s="1"/>
  <c r="M13"/>
  <c r="O13" s="1"/>
  <c r="M5"/>
  <c r="O5" s="1"/>
  <c r="M8"/>
  <c r="O8" s="1"/>
  <c r="M33"/>
  <c r="O33" s="1"/>
  <c r="M11"/>
  <c r="O11" s="1"/>
  <c r="M15"/>
  <c r="O15" s="1"/>
  <c r="F7" i="17" l="1"/>
  <c r="F20"/>
  <c r="F5"/>
  <c r="F13"/>
  <c r="F12"/>
  <c r="F9"/>
  <c r="F17"/>
  <c r="F8"/>
  <c r="F15"/>
  <c r="F25"/>
  <c r="F6"/>
  <c r="F14"/>
  <c r="F18"/>
  <c r="F23"/>
  <c r="F21"/>
  <c r="F16"/>
  <c r="F11"/>
  <c r="F19"/>
  <c r="F24"/>
  <c r="D26"/>
  <c r="D28"/>
  <c r="D29" s="1"/>
  <c r="N51" i="2"/>
  <c r="P51" s="1"/>
  <c r="N45"/>
  <c r="P45" s="1"/>
  <c r="N35"/>
  <c r="P35" s="1"/>
  <c r="M15" i="14"/>
  <c r="O15" s="1"/>
  <c r="M7"/>
  <c r="O7" s="1"/>
  <c r="H34" i="3"/>
  <c r="H36" s="1"/>
  <c r="N7" i="2"/>
  <c r="P7" s="1"/>
  <c r="N8"/>
  <c r="P8" s="1"/>
  <c r="N9"/>
  <c r="P9" s="1"/>
  <c r="N10"/>
  <c r="P10" s="1"/>
  <c r="N11"/>
  <c r="P11" s="1"/>
  <c r="N12"/>
  <c r="P12" s="1"/>
  <c r="N13"/>
  <c r="P13" s="1"/>
  <c r="N14"/>
  <c r="P14" s="1"/>
  <c r="N15"/>
  <c r="P15" s="1"/>
  <c r="N16"/>
  <c r="P16" s="1"/>
  <c r="N17"/>
  <c r="P17" s="1"/>
  <c r="N18"/>
  <c r="P18" s="1"/>
  <c r="N19"/>
  <c r="P19" s="1"/>
  <c r="N20"/>
  <c r="P20" s="1"/>
  <c r="N21"/>
  <c r="P21" s="1"/>
  <c r="N22"/>
  <c r="P22" s="1"/>
  <c r="N23"/>
  <c r="P23" s="1"/>
  <c r="N24"/>
  <c r="P24" s="1"/>
  <c r="N25"/>
  <c r="P25" s="1"/>
  <c r="N26"/>
  <c r="P26" s="1"/>
  <c r="N27"/>
  <c r="P27" s="1"/>
  <c r="N28"/>
  <c r="P28" s="1"/>
  <c r="N29"/>
  <c r="P29" s="1"/>
  <c r="N30"/>
  <c r="P30" s="1"/>
  <c r="N31"/>
  <c r="P31" s="1"/>
  <c r="N32"/>
  <c r="P32" s="1"/>
  <c r="N33"/>
  <c r="P33" s="1"/>
  <c r="N34"/>
  <c r="P34" s="1"/>
  <c r="N36"/>
  <c r="P36" s="1"/>
  <c r="N37"/>
  <c r="P37" s="1"/>
  <c r="N38"/>
  <c r="P38" s="1"/>
  <c r="N39"/>
  <c r="P39" s="1"/>
  <c r="N40"/>
  <c r="P40" s="1"/>
  <c r="N41"/>
  <c r="P41" s="1"/>
  <c r="N42"/>
  <c r="P42" s="1"/>
  <c r="N43"/>
  <c r="P43" s="1"/>
  <c r="N44"/>
  <c r="P44" s="1"/>
  <c r="N46"/>
  <c r="P46" s="1"/>
  <c r="N47"/>
  <c r="N48"/>
  <c r="P48" s="1"/>
  <c r="N49"/>
  <c r="P49" s="1"/>
  <c r="N50"/>
  <c r="P50" s="1"/>
  <c r="N52"/>
  <c r="P52" s="1"/>
  <c r="N53"/>
  <c r="P53" s="1"/>
  <c r="N54"/>
  <c r="P54" s="1"/>
  <c r="N5"/>
  <c r="M17" i="14"/>
  <c r="O17" s="1"/>
  <c r="M11"/>
  <c r="O11" s="1"/>
  <c r="M3"/>
  <c r="O3" s="1"/>
  <c r="M10"/>
  <c r="O10" s="1"/>
  <c r="D6" i="16"/>
  <c r="B9"/>
  <c r="M4" i="4"/>
  <c r="O4" s="1"/>
  <c r="M6"/>
  <c r="M12"/>
  <c r="O12" s="1"/>
  <c r="M34"/>
  <c r="O34" s="1"/>
  <c r="M7"/>
  <c r="O7" s="1"/>
  <c r="M10"/>
  <c r="O10" s="1"/>
  <c r="M24"/>
  <c r="O24" s="1"/>
  <c r="M21"/>
  <c r="O21" s="1"/>
  <c r="M16"/>
  <c r="O16" s="1"/>
  <c r="M17"/>
  <c r="O17" s="1"/>
  <c r="M18"/>
  <c r="O18" s="1"/>
  <c r="M22"/>
  <c r="O22" s="1"/>
  <c r="M23"/>
  <c r="O23" s="1"/>
  <c r="M25"/>
  <c r="O25" s="1"/>
  <c r="M26"/>
  <c r="O26" s="1"/>
  <c r="M30"/>
  <c r="O30" s="1"/>
  <c r="M32"/>
  <c r="O32" s="1"/>
  <c r="M35"/>
  <c r="O35" s="1"/>
  <c r="M36"/>
  <c r="O36" s="1"/>
  <c r="C67"/>
  <c r="L3" i="3"/>
  <c r="N3" s="1"/>
  <c r="L4"/>
  <c r="N4" s="1"/>
  <c r="L5"/>
  <c r="N5" s="1"/>
  <c r="L7"/>
  <c r="N7" s="1"/>
  <c r="L8"/>
  <c r="N8" s="1"/>
  <c r="L10"/>
  <c r="N10" s="1"/>
  <c r="L11"/>
  <c r="N11" s="1"/>
  <c r="L9"/>
  <c r="N9" s="1"/>
  <c r="L13"/>
  <c r="N13" s="1"/>
  <c r="L15"/>
  <c r="N15" s="1"/>
  <c r="C36"/>
  <c r="D36"/>
  <c r="E34"/>
  <c r="E36" s="1"/>
  <c r="F34"/>
  <c r="F36" s="1"/>
  <c r="G34"/>
  <c r="G36" s="1"/>
  <c r="I34"/>
  <c r="I36" s="1"/>
  <c r="J36"/>
  <c r="K34"/>
  <c r="K36" s="1"/>
  <c r="D71" i="2"/>
  <c r="E71"/>
  <c r="F71"/>
  <c r="M4" i="14"/>
  <c r="O4" s="1"/>
  <c r="M5"/>
  <c r="O5" s="1"/>
  <c r="M6"/>
  <c r="O6" s="1"/>
  <c r="M8"/>
  <c r="O8" s="1"/>
  <c r="M9"/>
  <c r="O9" s="1"/>
  <c r="O12"/>
  <c r="M13"/>
  <c r="O13" s="1"/>
  <c r="O16"/>
  <c r="M14"/>
  <c r="O14" s="1"/>
  <c r="C18"/>
  <c r="C20" s="1"/>
  <c r="D18"/>
  <c r="D20" s="1"/>
  <c r="E18"/>
  <c r="E20" s="1"/>
  <c r="F18"/>
  <c r="F20" s="1"/>
  <c r="G18"/>
  <c r="G20" s="1"/>
  <c r="H18"/>
  <c r="H20" s="1"/>
  <c r="I18"/>
  <c r="I20" s="1"/>
  <c r="J18"/>
  <c r="J20" s="1"/>
  <c r="K18"/>
  <c r="K20" s="1"/>
  <c r="D5" i="5"/>
  <c r="D11" i="16" s="1"/>
  <c r="D17" i="5"/>
  <c r="D13" i="16" s="1"/>
  <c r="P47" i="2" l="1"/>
  <c r="N69"/>
  <c r="N71" s="1"/>
  <c r="P5"/>
  <c r="F26" i="17"/>
  <c r="M67" i="4"/>
  <c r="M69" s="1"/>
  <c r="M70" s="1"/>
  <c r="D5" i="16" s="1"/>
  <c r="O6" i="4"/>
  <c r="O67" s="1"/>
  <c r="L34" i="3"/>
  <c r="L36" s="1"/>
  <c r="N34"/>
  <c r="N36"/>
  <c r="D2" i="16" s="1"/>
  <c r="O18" i="14"/>
  <c r="D3" i="16" s="1"/>
  <c r="M18" i="14"/>
  <c r="M20" s="1"/>
  <c r="D4" i="16"/>
  <c r="P69" i="2" l="1"/>
  <c r="D7" i="16"/>
  <c r="C8" l="1"/>
  <c r="D8" s="1"/>
  <c r="C9" l="1"/>
</calcChain>
</file>

<file path=xl/sharedStrings.xml><?xml version="1.0" encoding="utf-8"?>
<sst xmlns="http://schemas.openxmlformats.org/spreadsheetml/2006/main" count="314" uniqueCount="234">
  <si>
    <t xml:space="preserve"> </t>
  </si>
  <si>
    <t xml:space="preserve">TOT. ORE </t>
  </si>
  <si>
    <t xml:space="preserve">IMO. OR </t>
  </si>
  <si>
    <t xml:space="preserve">DOCENTE </t>
  </si>
  <si>
    <t xml:space="preserve">DESCRIZIONE </t>
  </si>
  <si>
    <t xml:space="preserve">1^  COLLABORATORE </t>
  </si>
  <si>
    <t xml:space="preserve">2^ COLLABORATORE </t>
  </si>
  <si>
    <t>DOCENTI</t>
  </si>
  <si>
    <t xml:space="preserve">TOTALE  </t>
  </si>
  <si>
    <t xml:space="preserve">IMP- OR </t>
  </si>
  <si>
    <t>NUCLEO AUTOVALUTAZ.</t>
  </si>
  <si>
    <t xml:space="preserve">DISPONIBILITA' </t>
  </si>
  <si>
    <t xml:space="preserve">SPESA </t>
  </si>
  <si>
    <t>COMMISSIONI</t>
  </si>
  <si>
    <t xml:space="preserve">DIFFERENZA </t>
  </si>
  <si>
    <t>FUNZIONI SUPP. ORGAN.</t>
  </si>
  <si>
    <t>FUNZIONI  STRUMENTALI</t>
  </si>
  <si>
    <t>COMPENSO (l.d.)</t>
  </si>
  <si>
    <t xml:space="preserve">LORDO DIPENDENTE  </t>
  </si>
  <si>
    <t>CARDINALI</t>
  </si>
  <si>
    <t>LORDO DIPENDENTE</t>
  </si>
  <si>
    <t>RESIDUO FIS DOCENTI</t>
  </si>
  <si>
    <t xml:space="preserve">IMPORTO ORARIO </t>
  </si>
  <si>
    <t>TOTALE IMPORTI</t>
  </si>
  <si>
    <t>TOTALE ORE</t>
  </si>
  <si>
    <t>TOTALE</t>
  </si>
  <si>
    <t xml:space="preserve">TOTALE ORE </t>
  </si>
  <si>
    <t>TOTALE IMPORTI a  17,50</t>
  </si>
  <si>
    <t xml:space="preserve">COLLABORATORI DIRIGENTE  </t>
  </si>
  <si>
    <t>TOTALE ORE A 17,50</t>
  </si>
  <si>
    <t>CORSI DI RECUPERO</t>
  </si>
  <si>
    <t xml:space="preserve">TOTALE </t>
  </si>
  <si>
    <t>FUNZIONI STRUMENTALI</t>
  </si>
  <si>
    <t xml:space="preserve">PROGETTI </t>
  </si>
  <si>
    <t>PTOF</t>
  </si>
  <si>
    <t>RESIDUO FUNZIONI  STRUMENTALI</t>
  </si>
  <si>
    <t>FUNZIONI SUPPORTO ORGANIZZATIVO</t>
  </si>
  <si>
    <t>CCNLart.88,comma2,let.f</t>
  </si>
  <si>
    <t>SUPPORTO ALL'ORGANIZZAZIONE DIDATTICA-COMMISSIONI</t>
  </si>
  <si>
    <t>AREA A RISCHIO E A FORTE FLUSSO IMMIGRATORIO</t>
  </si>
  <si>
    <t>PCTO</t>
  </si>
  <si>
    <t>COORDINATORI/TUTOR</t>
  </si>
  <si>
    <t>3.570,00 L.D. = CORSI RECUPERO I TRIMESTRE</t>
  </si>
  <si>
    <t>6.450,00 L.D. = CORSI RECUPERO PENTAMESTRE</t>
  </si>
  <si>
    <t>1.708,87 L.S. = CORSI DI RECUPERO DOCENTI ESTERNI</t>
  </si>
  <si>
    <t xml:space="preserve">RESIDUO AREA A RISCHIO </t>
  </si>
  <si>
    <t>TOT.</t>
  </si>
  <si>
    <t>BRIZI ARIANNA</t>
  </si>
  <si>
    <t xml:space="preserve"> INFANZIA</t>
  </si>
  <si>
    <t>FIRMANI ANNALISA</t>
  </si>
  <si>
    <t>GALLERA SILVIA</t>
  </si>
  <si>
    <t>GENNARI FRANCESCA</t>
  </si>
  <si>
    <t>GIULIONI RAFFAELLA</t>
  </si>
  <si>
    <t>GRECHI MARIA GABRIELLA</t>
  </si>
  <si>
    <t>GREGORI MICHELA</t>
  </si>
  <si>
    <t>LAZZARETTI MARINA</t>
  </si>
  <si>
    <t>LAZZARINI FEDERICA</t>
  </si>
  <si>
    <t>LEPRI FRANCESCA</t>
  </si>
  <si>
    <t>MUCCIOLI ESTER</t>
  </si>
  <si>
    <t>RIMINUCCI FIORENZA</t>
  </si>
  <si>
    <t>ROSSI NADIA</t>
  </si>
  <si>
    <t>SANTI ROSALBA</t>
  </si>
  <si>
    <t>TIBERI FEDERICA</t>
  </si>
  <si>
    <t>TITTARELLI BEATRICE</t>
  </si>
  <si>
    <t>PRIMARIA</t>
  </si>
  <si>
    <t>ALBANESE GIOVANNA</t>
  </si>
  <si>
    <t>ALESSANDRONI ELENA</t>
  </si>
  <si>
    <t>BALDACCI RITA</t>
  </si>
  <si>
    <t>CAMPOLUCCI LORELLA</t>
  </si>
  <si>
    <t>CAPUCCINI VINCENZINA</t>
  </si>
  <si>
    <t>CASADEI MARIA PIA</t>
  </si>
  <si>
    <t>CATENACCI BEATRICE</t>
  </si>
  <si>
    <t>CELLINI IVANA</t>
  </si>
  <si>
    <t>CENCI MARCELLA</t>
  </si>
  <si>
    <t>CESARETTI ALEXA</t>
  </si>
  <si>
    <t>CONTI ANNALISA</t>
  </si>
  <si>
    <t>FABIANI TIZIANA</t>
  </si>
  <si>
    <t>FILANTI ELVIRA</t>
  </si>
  <si>
    <t>FILIPPONI ALESSANDRA</t>
  </si>
  <si>
    <t>FRANCESCHINI CONSUELO</t>
  </si>
  <si>
    <t>GERI MARINELLA</t>
  </si>
  <si>
    <t>LEPRI MICHELA</t>
  </si>
  <si>
    <t>MARCHEGGIANI PAOLO</t>
  </si>
  <si>
    <t>MARCUCCI DENIS</t>
  </si>
  <si>
    <t>MARINONI FRANCESCA</t>
  </si>
  <si>
    <t>MURCHIO ROBERTA</t>
  </si>
  <si>
    <t>PATERNIANI LAURA</t>
  </si>
  <si>
    <t>PIPPA GIADA</t>
  </si>
  <si>
    <t>RIZZI PAOLA</t>
  </si>
  <si>
    <t>SALTARELLI CHIARA</t>
  </si>
  <si>
    <t>SALVATORI SAMUELE</t>
  </si>
  <si>
    <t>SERAFINI RAFFAELLA</t>
  </si>
  <si>
    <t>TORRI ALESSANDRA</t>
  </si>
  <si>
    <t>VANNUCCI VALENTINA</t>
  </si>
  <si>
    <t>AGOSTINI SILVIA</t>
  </si>
  <si>
    <t>SECONDARIA I GRADO</t>
  </si>
  <si>
    <t>BERNARDI GERARDO</t>
  </si>
  <si>
    <t>BISCIARI FEDERICO</t>
  </si>
  <si>
    <t>COTICHELLA LUCIA</t>
  </si>
  <si>
    <t>D'ORAZIO VALERIA</t>
  </si>
  <si>
    <t>FERRARA ROSA ANNA</t>
  </si>
  <si>
    <t>MORRI ROBERTA</t>
  </si>
  <si>
    <t>PISCAGLIA FILIPPO</t>
  </si>
  <si>
    <t>POMPEI MARCO</t>
  </si>
  <si>
    <t>RIGHI MARGHERITA</t>
  </si>
  <si>
    <t>SALVADORI EMILIANO</t>
  </si>
  <si>
    <t>SANSEVERINO GIULIANA</t>
  </si>
  <si>
    <t>SHOAEI VAHID</t>
  </si>
  <si>
    <t>VENERUCCI LISA</t>
  </si>
  <si>
    <t>CARDINALI MONICA</t>
  </si>
  <si>
    <t xml:space="preserve">TUTORS NEOASSUNTI </t>
  </si>
  <si>
    <t>CAPUCCINI</t>
  </si>
  <si>
    <t>CAMPOLUCCI</t>
  </si>
  <si>
    <t>CENCI</t>
  </si>
  <si>
    <t>LAZZARETTI</t>
  </si>
  <si>
    <t>LAZZARINI</t>
  </si>
  <si>
    <t>GIULIONI</t>
  </si>
  <si>
    <t>MORRI</t>
  </si>
  <si>
    <t>MUCCIOLI</t>
  </si>
  <si>
    <t>CASADEI</t>
  </si>
  <si>
    <t>FERRARA</t>
  </si>
  <si>
    <t>PISCAGLIA</t>
  </si>
  <si>
    <t>SALVATORI</t>
  </si>
  <si>
    <t xml:space="preserve">coordinatori plesso </t>
  </si>
  <si>
    <t>coordinatori ordine Infanzia</t>
  </si>
  <si>
    <t xml:space="preserve"> RESPONSABILE ORARIO Scuola Sec.</t>
  </si>
  <si>
    <t>RESPONSABILE REGISTRO ON-LINE-e DAD</t>
  </si>
  <si>
    <t xml:space="preserve">referente Orientamento </t>
  </si>
  <si>
    <t>Istituto</t>
  </si>
  <si>
    <t>Referente sicurezza d'Istituto</t>
  </si>
  <si>
    <t>Sostituzione DS Ferie estive</t>
  </si>
  <si>
    <t>Collaudatore materiale informatico DAD</t>
  </si>
  <si>
    <t>Coordinatori Interplesso Infanzia</t>
  </si>
  <si>
    <t>Coordinatori Interplesso Primaria</t>
  </si>
  <si>
    <t>Coordinatori di Classe Scuola Sec.</t>
  </si>
  <si>
    <t>Segretari Verbalizzanti intersez. Infanzia</t>
  </si>
  <si>
    <t>Segretario verbalizzante interplesso Infanzia</t>
  </si>
  <si>
    <t>Segretario verbalizzante Interplesso Primaria</t>
  </si>
  <si>
    <t>Segretario verbalizzante CdC Sec.</t>
  </si>
  <si>
    <t>ROBERTA MORRI</t>
  </si>
  <si>
    <t>AREA PTOF 1</t>
  </si>
  <si>
    <t>AREA PTOF 2</t>
  </si>
  <si>
    <t>AREA PTOF 3</t>
  </si>
  <si>
    <t>AREA CONTINUITA'</t>
  </si>
  <si>
    <t>AREA BES 1</t>
  </si>
  <si>
    <t>AREA BES 2</t>
  </si>
  <si>
    <t>AREA INFORMATICA</t>
  </si>
  <si>
    <t xml:space="preserve">FONDO  ISTITUTO  DOCENTI  2019/20   - COLLABORATORI D.S. </t>
  </si>
  <si>
    <t xml:space="preserve">FONDO  ISTITUTO  DOCENTI  2019/2020   -   COMISSIONI  </t>
  </si>
  <si>
    <t>progettazione curricolare verticale per competenze</t>
  </si>
  <si>
    <t>Referente Commissione progettazione curricolare per competenze</t>
  </si>
  <si>
    <t>BRIZI</t>
  </si>
  <si>
    <t>FIRMANI</t>
  </si>
  <si>
    <t>GALLERA</t>
  </si>
  <si>
    <t>GENNARI</t>
  </si>
  <si>
    <t xml:space="preserve">GRECHI </t>
  </si>
  <si>
    <t>GREGORI</t>
  </si>
  <si>
    <t>LEPRI</t>
  </si>
  <si>
    <t>RIMINUCCI</t>
  </si>
  <si>
    <t>ROSSI</t>
  </si>
  <si>
    <t>SANTI</t>
  </si>
  <si>
    <t>TIBERI</t>
  </si>
  <si>
    <t>TITTARELLI</t>
  </si>
  <si>
    <t>ALBANESE</t>
  </si>
  <si>
    <t>ALESSANDRONI</t>
  </si>
  <si>
    <t>BALDACCI</t>
  </si>
  <si>
    <t>CATENACCI</t>
  </si>
  <si>
    <t>CELLINI</t>
  </si>
  <si>
    <t>CESARETTI</t>
  </si>
  <si>
    <t>CONTI</t>
  </si>
  <si>
    <t>FABIANI</t>
  </si>
  <si>
    <t>FILANTI</t>
  </si>
  <si>
    <t>FILIPPONI</t>
  </si>
  <si>
    <t>FRANCESCHINI</t>
  </si>
  <si>
    <t>GERI</t>
  </si>
  <si>
    <t xml:space="preserve"> PROGETTI    -  AS 2019/2020</t>
  </si>
  <si>
    <t xml:space="preserve">MARCUCCI </t>
  </si>
  <si>
    <t xml:space="preserve">MARCHEGGIANI </t>
  </si>
  <si>
    <t>MARINONI</t>
  </si>
  <si>
    <t>MURCHIO</t>
  </si>
  <si>
    <t>PATERNIANI</t>
  </si>
  <si>
    <t>PIPPA</t>
  </si>
  <si>
    <t>RIZZI</t>
  </si>
  <si>
    <t>SALTARELLI</t>
  </si>
  <si>
    <t>SERAFINI</t>
  </si>
  <si>
    <t>TORRI</t>
  </si>
  <si>
    <t>VANNUCCI</t>
  </si>
  <si>
    <t>AGOSTINI</t>
  </si>
  <si>
    <t>BERNARDI</t>
  </si>
  <si>
    <t>BISCIARI</t>
  </si>
  <si>
    <t>COTICHELLA</t>
  </si>
  <si>
    <t>D'ORAZIO</t>
  </si>
  <si>
    <t>POMPEI</t>
  </si>
  <si>
    <t>RIGHI</t>
  </si>
  <si>
    <t>SALVADORI</t>
  </si>
  <si>
    <t>SANSEVERINO</t>
  </si>
  <si>
    <t>SHOAEI</t>
  </si>
  <si>
    <t>VENERUCCI</t>
  </si>
  <si>
    <t>Il giornale online "Raffaello News"</t>
  </si>
  <si>
    <t>Il giornale a scuola "Cronisti in classe" impaginazione articoli</t>
  </si>
  <si>
    <t>Il giornale a scuola "Cronisti in classe" correzione articoli</t>
  </si>
  <si>
    <t>Progetto TEATRO Primaria</t>
  </si>
  <si>
    <t>Progetto Lettura Primaria</t>
  </si>
  <si>
    <t>Progetto Territorio Primaria</t>
  </si>
  <si>
    <t>Progetto TEATRO INFANZIA</t>
  </si>
  <si>
    <t>Progetto LETTURA Infanzia</t>
  </si>
  <si>
    <t>FLESSIBILITA' ORGANIZZATIVA E DIDATTICA   -  AS 2019/2020</t>
  </si>
  <si>
    <t>DOCENTE SEC. I GRADO</t>
  </si>
  <si>
    <t>FONDO ISTITUTO   DOCENTI    2019/2020  -   COORDINATORI CLASSE, DIPARTIMENTO e TUTOR</t>
  </si>
  <si>
    <t>Cotichella</t>
  </si>
  <si>
    <t>Ferrara</t>
  </si>
  <si>
    <t>Morri</t>
  </si>
  <si>
    <t>Piscaglia</t>
  </si>
  <si>
    <t>Pompei</t>
  </si>
  <si>
    <t>Righi</t>
  </si>
  <si>
    <t>Tutor  neoassunti formatori tutor</t>
  </si>
  <si>
    <r>
      <rPr>
        <b/>
        <sz val="9"/>
        <color indexed="10"/>
        <rFont val="Calibri"/>
        <family val="2"/>
      </rPr>
      <t xml:space="preserve">Segretario verbalizzante Interclasse </t>
    </r>
    <r>
      <rPr>
        <b/>
        <sz val="10"/>
        <color indexed="10"/>
        <rFont val="Calibri"/>
        <family val="2"/>
      </rPr>
      <t>Primaria</t>
    </r>
  </si>
  <si>
    <t>commissione area  Continuità</t>
  </si>
  <si>
    <t>Sanseverino</t>
  </si>
  <si>
    <t>Venerucci</t>
  </si>
  <si>
    <t>Baldacci</t>
  </si>
  <si>
    <t>Cenci</t>
  </si>
  <si>
    <t>Marcucci</t>
  </si>
  <si>
    <t>Murchio</t>
  </si>
  <si>
    <t>Franceschini</t>
  </si>
  <si>
    <t>Campolucci</t>
  </si>
  <si>
    <t>Lepri</t>
  </si>
  <si>
    <t>Filanti</t>
  </si>
  <si>
    <t>Salvatori</t>
  </si>
  <si>
    <t>Rossi</t>
  </si>
  <si>
    <t>Muccioli</t>
  </si>
  <si>
    <t>Giulioni</t>
  </si>
  <si>
    <t>Lazzarini</t>
  </si>
  <si>
    <t>FONDO  ISTITUTO  DOCENTI  2019/2020   -   AREA A RISCHIO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</si>
</sst>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45">
    <font>
      <sz val="10"/>
      <name val="Arial"/>
    </font>
    <font>
      <b/>
      <sz val="10"/>
      <name val="Calibri"/>
      <family val="2"/>
    </font>
    <font>
      <b/>
      <sz val="10"/>
      <color indexed="10"/>
      <name val="Calibri"/>
      <family val="2"/>
    </font>
    <font>
      <sz val="8"/>
      <name val="Arial"/>
      <family val="2"/>
    </font>
    <font>
      <b/>
      <sz val="10"/>
      <color indexed="12"/>
      <name val="Calibri"/>
      <family val="2"/>
    </font>
    <font>
      <b/>
      <sz val="20"/>
      <color indexed="10"/>
      <name val="Calibri"/>
      <family val="2"/>
    </font>
    <font>
      <sz val="20"/>
      <color indexed="10"/>
      <name val="Arial"/>
      <family val="2"/>
    </font>
    <font>
      <b/>
      <sz val="20"/>
      <name val="Calibri"/>
      <family val="2"/>
    </font>
    <font>
      <b/>
      <sz val="18"/>
      <color indexed="12"/>
      <name val="Calibri"/>
      <family val="2"/>
    </font>
    <font>
      <b/>
      <sz val="6"/>
      <color indexed="12"/>
      <name val="Calibri"/>
      <family val="2"/>
    </font>
    <font>
      <b/>
      <sz val="9"/>
      <color indexed="12"/>
      <name val="Calibri"/>
      <family val="2"/>
    </font>
    <font>
      <b/>
      <sz val="14"/>
      <color indexed="12"/>
      <name val="Calibri"/>
      <family val="2"/>
    </font>
    <font>
      <b/>
      <sz val="14"/>
      <name val="Bookman Old Style"/>
      <family val="1"/>
    </font>
    <font>
      <b/>
      <sz val="14"/>
      <color indexed="12"/>
      <name val="Bookman Old Style"/>
      <family val="1"/>
    </font>
    <font>
      <b/>
      <sz val="8"/>
      <color indexed="12"/>
      <name val="Calibri"/>
      <family val="2"/>
    </font>
    <font>
      <b/>
      <sz val="9"/>
      <color indexed="10"/>
      <name val="Calibri"/>
      <family val="2"/>
    </font>
    <font>
      <b/>
      <sz val="10"/>
      <color indexed="12"/>
      <name val="Calibri"/>
      <family val="2"/>
    </font>
    <font>
      <b/>
      <sz val="9"/>
      <color indexed="12"/>
      <name val="Calibri"/>
      <family val="2"/>
    </font>
    <font>
      <b/>
      <sz val="20"/>
      <color indexed="12"/>
      <name val="Calibri"/>
      <family val="2"/>
    </font>
    <font>
      <sz val="20"/>
      <color indexed="12"/>
      <name val="Arial"/>
      <family val="2"/>
    </font>
    <font>
      <sz val="12"/>
      <name val="Bookman Old Style"/>
      <family val="1"/>
    </font>
    <font>
      <b/>
      <sz val="12"/>
      <name val="Bookman Old Style"/>
      <family val="1"/>
    </font>
    <font>
      <b/>
      <sz val="22"/>
      <color indexed="12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12"/>
      <name val="Calibri"/>
      <family val="2"/>
    </font>
    <font>
      <b/>
      <sz val="12"/>
      <color indexed="10"/>
      <name val="Calibri"/>
      <family val="2"/>
    </font>
    <font>
      <b/>
      <sz val="12"/>
      <color indexed="12"/>
      <name val="Bookman Old Style"/>
      <family val="1"/>
    </font>
    <font>
      <b/>
      <sz val="12"/>
      <color indexed="10"/>
      <name val="Bookman Old Style"/>
      <family val="1"/>
    </font>
    <font>
      <sz val="8"/>
      <name val="Arial"/>
    </font>
    <font>
      <b/>
      <sz val="16"/>
      <color indexed="10"/>
      <name val="Bookman Old Style"/>
      <family val="1"/>
    </font>
    <font>
      <sz val="16"/>
      <color indexed="10"/>
      <name val="Bookman Old Style"/>
      <family val="1"/>
    </font>
    <font>
      <sz val="10"/>
      <name val="Calibri"/>
      <family val="2"/>
    </font>
    <font>
      <b/>
      <sz val="11"/>
      <color indexed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b/>
      <sz val="10"/>
      <color indexed="60"/>
      <name val="Calibri"/>
      <family val="2"/>
    </font>
    <font>
      <b/>
      <sz val="12"/>
      <color indexed="8"/>
      <name val="Bookman Old Style"/>
      <family val="1"/>
    </font>
    <font>
      <b/>
      <sz val="12"/>
      <color indexed="10"/>
      <name val="Calibri"/>
      <family val="2"/>
    </font>
    <font>
      <b/>
      <sz val="12"/>
      <color indexed="18"/>
      <name val="Calibri"/>
      <family val="2"/>
    </font>
    <font>
      <sz val="22"/>
      <name val="Calibri"/>
      <family val="2"/>
    </font>
    <font>
      <b/>
      <sz val="12"/>
      <color rgb="FFFF0000"/>
      <name val="Calibri"/>
      <family val="2"/>
    </font>
    <font>
      <sz val="14"/>
      <name val="Calibri"/>
      <family val="2"/>
    </font>
    <font>
      <b/>
      <sz val="8"/>
      <color indexed="1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4" fontId="1" fillId="0" borderId="0" xfId="0" applyNumberFormat="1" applyFont="1"/>
    <xf numFmtId="4" fontId="4" fillId="0" borderId="0" xfId="0" applyNumberFormat="1" applyFont="1"/>
    <xf numFmtId="4" fontId="1" fillId="0" borderId="0" xfId="0" applyNumberFormat="1" applyFont="1" applyFill="1"/>
    <xf numFmtId="3" fontId="1" fillId="0" borderId="0" xfId="0" applyNumberFormat="1" applyFont="1"/>
    <xf numFmtId="4" fontId="8" fillId="0" borderId="0" xfId="0" applyNumberFormat="1" applyFont="1" applyAlignment="1">
      <alignment horizontal="center"/>
    </xf>
    <xf numFmtId="4" fontId="4" fillId="0" borderId="0" xfId="0" applyNumberFormat="1" applyFont="1" applyFill="1"/>
    <xf numFmtId="4" fontId="2" fillId="0" borderId="0" xfId="0" applyNumberFormat="1" applyFont="1" applyAlignment="1">
      <alignment horizontal="center" vertical="center" textRotation="90" wrapText="1"/>
    </xf>
    <xf numFmtId="3" fontId="4" fillId="0" borderId="1" xfId="0" applyNumberFormat="1" applyFont="1" applyBorder="1"/>
    <xf numFmtId="4" fontId="9" fillId="0" borderId="0" xfId="0" applyNumberFormat="1" applyFont="1" applyFill="1" applyAlignment="1">
      <alignment horizontal="center" vertical="center" wrapText="1" shrinkToFit="1"/>
    </xf>
    <xf numFmtId="4" fontId="7" fillId="0" borderId="0" xfId="0" applyNumberFormat="1" applyFont="1" applyFill="1" applyAlignment="1">
      <alignment horizontal="center"/>
    </xf>
    <xf numFmtId="4" fontId="12" fillId="0" borderId="0" xfId="0" applyNumberFormat="1" applyFont="1" applyAlignment="1">
      <alignment horizontal="center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0" fontId="12" fillId="0" borderId="1" xfId="0" applyFont="1" applyBorder="1"/>
    <xf numFmtId="4" fontId="12" fillId="0" borderId="0" xfId="0" applyNumberFormat="1" applyFont="1"/>
    <xf numFmtId="4" fontId="13" fillId="0" borderId="0" xfId="0" applyNumberFormat="1" applyFont="1"/>
    <xf numFmtId="3" fontId="12" fillId="0" borderId="0" xfId="0" applyNumberFormat="1" applyFont="1"/>
    <xf numFmtId="3" fontId="1" fillId="0" borderId="0" xfId="0" applyNumberFormat="1" applyFont="1" applyFill="1" applyAlignment="1"/>
    <xf numFmtId="4" fontId="14" fillId="0" borderId="0" xfId="0" applyNumberFormat="1" applyFont="1" applyAlignment="1">
      <alignment horizontal="center" vertical="center" textRotation="90" wrapText="1" shrinkToFit="1"/>
    </xf>
    <xf numFmtId="4" fontId="15" fillId="0" borderId="0" xfId="0" applyNumberFormat="1" applyFont="1" applyAlignment="1">
      <alignment horizontal="center" vertical="center" textRotation="90" wrapText="1"/>
    </xf>
    <xf numFmtId="4" fontId="16" fillId="0" borderId="1" xfId="0" applyNumberFormat="1" applyFont="1" applyFill="1" applyBorder="1" applyAlignment="1">
      <alignment horizontal="center" vertical="center" textRotation="90" wrapText="1" shrinkToFit="1"/>
    </xf>
    <xf numFmtId="4" fontId="16" fillId="0" borderId="0" xfId="0" applyNumberFormat="1" applyFont="1" applyFill="1" applyAlignment="1">
      <alignment horizontal="center" vertical="center" textRotation="90" wrapText="1" shrinkToFit="1"/>
    </xf>
    <xf numFmtId="3" fontId="17" fillId="0" borderId="1" xfId="0" applyNumberFormat="1" applyFont="1" applyFill="1" applyBorder="1" applyAlignment="1">
      <alignment vertical="center" textRotation="90" wrapText="1" shrinkToFit="1"/>
    </xf>
    <xf numFmtId="4" fontId="17" fillId="0" borderId="1" xfId="0" applyNumberFormat="1" applyFont="1" applyFill="1" applyBorder="1" applyAlignment="1">
      <alignment horizontal="center" vertical="center" textRotation="90" wrapText="1" shrinkToFit="1"/>
    </xf>
    <xf numFmtId="4" fontId="17" fillId="2" borderId="1" xfId="0" applyNumberFormat="1" applyFont="1" applyFill="1" applyBorder="1" applyAlignment="1">
      <alignment horizontal="center" vertical="center" textRotation="90" wrapText="1" shrinkToFit="1"/>
    </xf>
    <xf numFmtId="4" fontId="17" fillId="3" borderId="1" xfId="0" applyNumberFormat="1" applyFont="1" applyFill="1" applyBorder="1" applyAlignment="1">
      <alignment horizontal="center" vertical="center" textRotation="90" wrapText="1" shrinkToFit="1"/>
    </xf>
    <xf numFmtId="4" fontId="17" fillId="0" borderId="0" xfId="0" applyNumberFormat="1" applyFont="1" applyFill="1" applyAlignment="1">
      <alignment horizontal="center" vertical="center" textRotation="90" wrapText="1" shrinkToFit="1"/>
    </xf>
    <xf numFmtId="3" fontId="16" fillId="0" borderId="1" xfId="0" applyNumberFormat="1" applyFont="1" applyFill="1" applyBorder="1" applyAlignment="1">
      <alignment vertical="center" textRotation="90" wrapText="1" shrinkToFit="1"/>
    </xf>
    <xf numFmtId="0" fontId="20" fillId="0" borderId="1" xfId="0" applyFont="1" applyBorder="1"/>
    <xf numFmtId="4" fontId="27" fillId="0" borderId="1" xfId="0" applyNumberFormat="1" applyFont="1" applyBorder="1" applyAlignment="1">
      <alignment horizontal="right"/>
    </xf>
    <xf numFmtId="4" fontId="28" fillId="0" borderId="1" xfId="0" applyNumberFormat="1" applyFont="1" applyBorder="1" applyAlignment="1">
      <alignment horizontal="right"/>
    </xf>
    <xf numFmtId="164" fontId="21" fillId="0" borderId="1" xfId="0" applyNumberFormat="1" applyFont="1" applyBorder="1" applyAlignment="1">
      <alignment horizontal="right"/>
    </xf>
    <xf numFmtId="0" fontId="20" fillId="0" borderId="0" xfId="0" applyFont="1"/>
    <xf numFmtId="164" fontId="20" fillId="0" borderId="1" xfId="0" applyNumberFormat="1" applyFont="1" applyBorder="1"/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164" fontId="20" fillId="0" borderId="0" xfId="0" applyNumberFormat="1" applyFont="1"/>
    <xf numFmtId="4" fontId="23" fillId="0" borderId="1" xfId="0" applyNumberFormat="1" applyFont="1" applyFill="1" applyBorder="1"/>
    <xf numFmtId="4" fontId="23" fillId="0" borderId="0" xfId="0" applyNumberFormat="1" applyFont="1" applyFill="1"/>
    <xf numFmtId="4" fontId="23" fillId="2" borderId="1" xfId="0" applyNumberFormat="1" applyFont="1" applyFill="1" applyBorder="1"/>
    <xf numFmtId="3" fontId="24" fillId="0" borderId="1" xfId="0" applyNumberFormat="1" applyFont="1" applyFill="1" applyBorder="1" applyAlignment="1">
      <alignment vertical="center" wrapText="1" shrinkToFit="1"/>
    </xf>
    <xf numFmtId="4" fontId="25" fillId="0" borderId="0" xfId="0" applyNumberFormat="1" applyFont="1" applyFill="1" applyAlignment="1">
      <alignment horizontal="center" vertical="center" wrapText="1" shrinkToFit="1"/>
    </xf>
    <xf numFmtId="3" fontId="25" fillId="0" borderId="2" xfId="0" applyNumberFormat="1" applyFont="1" applyFill="1" applyBorder="1" applyAlignment="1"/>
    <xf numFmtId="4" fontId="25" fillId="0" borderId="1" xfId="0" applyNumberFormat="1" applyFont="1" applyFill="1" applyBorder="1"/>
    <xf numFmtId="4" fontId="25" fillId="0" borderId="0" xfId="0" applyNumberFormat="1" applyFont="1" applyFill="1"/>
    <xf numFmtId="3" fontId="23" fillId="0" borderId="2" xfId="0" applyNumberFormat="1" applyFont="1" applyFill="1" applyBorder="1" applyAlignment="1"/>
    <xf numFmtId="4" fontId="23" fillId="0" borderId="3" xfId="0" applyNumberFormat="1" applyFont="1" applyFill="1" applyBorder="1"/>
    <xf numFmtId="3" fontId="23" fillId="0" borderId="4" xfId="0" applyNumberFormat="1" applyFont="1" applyFill="1" applyBorder="1" applyAlignment="1"/>
    <xf numFmtId="3" fontId="23" fillId="0" borderId="0" xfId="0" applyNumberFormat="1" applyFont="1" applyFill="1" applyAlignment="1"/>
    <xf numFmtId="3" fontId="12" fillId="0" borderId="1" xfId="0" applyNumberFormat="1" applyFont="1" applyBorder="1"/>
    <xf numFmtId="3" fontId="13" fillId="0" borderId="1" xfId="0" applyNumberFormat="1" applyFont="1" applyBorder="1"/>
    <xf numFmtId="3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/>
    <xf numFmtId="0" fontId="1" fillId="0" borderId="1" xfId="0" applyFont="1" applyBorder="1"/>
    <xf numFmtId="0" fontId="1" fillId="0" borderId="1" xfId="0" applyFont="1" applyFill="1" applyBorder="1"/>
    <xf numFmtId="4" fontId="27" fillId="0" borderId="0" xfId="0" applyNumberFormat="1" applyFont="1" applyBorder="1" applyAlignment="1">
      <alignment horizontal="right"/>
    </xf>
    <xf numFmtId="4" fontId="28" fillId="0" borderId="0" xfId="0" applyNumberFormat="1" applyFont="1" applyBorder="1" applyAlignment="1">
      <alignment horizontal="right"/>
    </xf>
    <xf numFmtId="164" fontId="20" fillId="0" borderId="0" xfId="0" applyNumberFormat="1" applyFont="1" applyBorder="1"/>
    <xf numFmtId="4" fontId="24" fillId="0" borderId="1" xfId="0" applyNumberFormat="1" applyFont="1" applyFill="1" applyBorder="1"/>
    <xf numFmtId="4" fontId="23" fillId="4" borderId="1" xfId="0" applyNumberFormat="1" applyFont="1" applyFill="1" applyBorder="1"/>
    <xf numFmtId="0" fontId="23" fillId="4" borderId="1" xfId="0" applyFont="1" applyFill="1" applyBorder="1"/>
    <xf numFmtId="4" fontId="25" fillId="0" borderId="0" xfId="0" applyNumberFormat="1" applyFont="1"/>
    <xf numFmtId="4" fontId="26" fillId="0" borderId="0" xfId="0" applyNumberFormat="1" applyFont="1"/>
    <xf numFmtId="3" fontId="2" fillId="0" borderId="1" xfId="0" applyNumberFormat="1" applyFont="1" applyFill="1" applyBorder="1" applyAlignment="1">
      <alignment horizontal="center" vertical="center" textRotation="90" wrapText="1"/>
    </xf>
    <xf numFmtId="4" fontId="2" fillId="0" borderId="1" xfId="0" applyNumberFormat="1" applyFont="1" applyFill="1" applyBorder="1" applyAlignment="1">
      <alignment horizontal="center" vertical="center" textRotation="90" wrapText="1"/>
    </xf>
    <xf numFmtId="3" fontId="26" fillId="5" borderId="1" xfId="0" applyNumberFormat="1" applyFont="1" applyFill="1" applyBorder="1" applyAlignment="1">
      <alignment horizontal="center" vertical="center" textRotation="90" wrapText="1"/>
    </xf>
    <xf numFmtId="4" fontId="26" fillId="5" borderId="1" xfId="0" applyNumberFormat="1" applyFont="1" applyFill="1" applyBorder="1" applyAlignment="1">
      <alignment horizontal="center" vertical="center" textRotation="90" wrapText="1"/>
    </xf>
    <xf numFmtId="4" fontId="25" fillId="5" borderId="1" xfId="0" applyNumberFormat="1" applyFont="1" applyFill="1" applyBorder="1" applyAlignment="1">
      <alignment horizontal="center" vertical="center" textRotation="90" wrapText="1"/>
    </xf>
    <xf numFmtId="3" fontId="23" fillId="0" borderId="0" xfId="0" applyNumberFormat="1" applyFont="1" applyFill="1" applyBorder="1"/>
    <xf numFmtId="0" fontId="25" fillId="0" borderId="5" xfId="0" applyFont="1" applyBorder="1"/>
    <xf numFmtId="3" fontId="25" fillId="0" borderId="0" xfId="0" applyNumberFormat="1" applyFont="1" applyFill="1"/>
    <xf numFmtId="4" fontId="23" fillId="0" borderId="6" xfId="0" applyNumberFormat="1" applyFont="1" applyFill="1" applyBorder="1"/>
    <xf numFmtId="4" fontId="24" fillId="0" borderId="7" xfId="0" applyNumberFormat="1" applyFont="1" applyFill="1" applyBorder="1"/>
    <xf numFmtId="3" fontId="23" fillId="0" borderId="0" xfId="0" applyNumberFormat="1" applyFont="1"/>
    <xf numFmtId="4" fontId="23" fillId="0" borderId="0" xfId="0" applyNumberFormat="1" applyFont="1"/>
    <xf numFmtId="4" fontId="23" fillId="6" borderId="1" xfId="0" applyNumberFormat="1" applyFont="1" applyFill="1" applyBorder="1"/>
    <xf numFmtId="0" fontId="33" fillId="0" borderId="3" xfId="0" applyFont="1" applyFill="1" applyBorder="1" applyAlignment="1">
      <alignment horizontal="right"/>
    </xf>
    <xf numFmtId="4" fontId="34" fillId="0" borderId="8" xfId="0" applyNumberFormat="1" applyFont="1" applyFill="1" applyBorder="1" applyAlignment="1">
      <alignment horizontal="right"/>
    </xf>
    <xf numFmtId="4" fontId="1" fillId="0" borderId="0" xfId="0" applyNumberFormat="1" applyFont="1" applyFill="1" applyAlignment="1">
      <alignment horizontal="right"/>
    </xf>
    <xf numFmtId="3" fontId="23" fillId="0" borderId="9" xfId="0" applyNumberFormat="1" applyFont="1" applyFill="1" applyBorder="1"/>
    <xf numFmtId="0" fontId="23" fillId="4" borderId="5" xfId="0" applyFont="1" applyFill="1" applyBorder="1"/>
    <xf numFmtId="4" fontId="25" fillId="6" borderId="1" xfId="0" applyNumberFormat="1" applyFont="1" applyFill="1" applyBorder="1"/>
    <xf numFmtId="4" fontId="24" fillId="4" borderId="7" xfId="0" applyNumberFormat="1" applyFont="1" applyFill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/>
    <xf numFmtId="3" fontId="12" fillId="0" borderId="1" xfId="0" applyNumberFormat="1" applyFont="1" applyBorder="1" applyAlignment="1"/>
    <xf numFmtId="4" fontId="13" fillId="6" borderId="1" xfId="0" applyNumberFormat="1" applyFont="1" applyFill="1" applyBorder="1"/>
    <xf numFmtId="4" fontId="12" fillId="4" borderId="0" xfId="0" applyNumberFormat="1" applyFont="1" applyFill="1"/>
    <xf numFmtId="0" fontId="13" fillId="0" borderId="1" xfId="0" applyFont="1" applyBorder="1" applyAlignment="1">
      <alignment horizontal="right"/>
    </xf>
    <xf numFmtId="4" fontId="12" fillId="2" borderId="1" xfId="0" applyNumberFormat="1" applyFont="1" applyFill="1" applyBorder="1" applyAlignment="1"/>
    <xf numFmtId="4" fontId="12" fillId="2" borderId="1" xfId="0" applyNumberFormat="1" applyFont="1" applyFill="1" applyBorder="1"/>
    <xf numFmtId="3" fontId="24" fillId="0" borderId="1" xfId="0" applyNumberFormat="1" applyFont="1" applyFill="1" applyBorder="1" applyAlignment="1"/>
    <xf numFmtId="3" fontId="32" fillId="0" borderId="1" xfId="0" applyNumberFormat="1" applyFont="1" applyFill="1" applyBorder="1"/>
    <xf numFmtId="4" fontId="1" fillId="0" borderId="0" xfId="0" applyNumberFormat="1" applyFont="1" applyBorder="1"/>
    <xf numFmtId="4" fontId="37" fillId="0" borderId="0" xfId="0" applyNumberFormat="1" applyFont="1" applyBorder="1"/>
    <xf numFmtId="4" fontId="27" fillId="4" borderId="1" xfId="0" applyNumberFormat="1" applyFont="1" applyFill="1" applyBorder="1" applyAlignment="1">
      <alignment horizontal="right"/>
    </xf>
    <xf numFmtId="4" fontId="28" fillId="4" borderId="1" xfId="0" applyNumberFormat="1" applyFont="1" applyFill="1" applyBorder="1" applyAlignment="1">
      <alignment horizontal="right"/>
    </xf>
    <xf numFmtId="0" fontId="20" fillId="4" borderId="1" xfId="0" applyFont="1" applyFill="1" applyBorder="1"/>
    <xf numFmtId="0" fontId="21" fillId="0" borderId="1" xfId="0" applyFont="1" applyBorder="1" applyAlignment="1">
      <alignment horizontal="right"/>
    </xf>
    <xf numFmtId="0" fontId="21" fillId="2" borderId="1" xfId="0" applyFont="1" applyFill="1" applyBorder="1" applyAlignment="1">
      <alignment horizontal="right"/>
    </xf>
    <xf numFmtId="4" fontId="27" fillId="2" borderId="1" xfId="0" applyNumberFormat="1" applyFont="1" applyFill="1" applyBorder="1" applyAlignment="1">
      <alignment horizontal="right"/>
    </xf>
    <xf numFmtId="0" fontId="20" fillId="0" borderId="0" xfId="0" applyFont="1" applyBorder="1" applyAlignment="1">
      <alignment horizontal="right"/>
    </xf>
    <xf numFmtId="0" fontId="21" fillId="0" borderId="0" xfId="0" applyFont="1" applyAlignment="1">
      <alignment horizontal="right"/>
    </xf>
    <xf numFmtId="4" fontId="21" fillId="0" borderId="1" xfId="0" applyNumberFormat="1" applyFont="1" applyBorder="1"/>
    <xf numFmtId="4" fontId="38" fillId="4" borderId="1" xfId="0" applyNumberFormat="1" applyFont="1" applyFill="1" applyBorder="1" applyAlignment="1">
      <alignment horizontal="right"/>
    </xf>
    <xf numFmtId="3" fontId="24" fillId="0" borderId="1" xfId="0" applyNumberFormat="1" applyFont="1" applyFill="1" applyBorder="1"/>
    <xf numFmtId="4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right"/>
    </xf>
    <xf numFmtId="4" fontId="39" fillId="4" borderId="0" xfId="0" applyNumberFormat="1" applyFont="1" applyFill="1"/>
    <xf numFmtId="4" fontId="4" fillId="7" borderId="1" xfId="0" applyNumberFormat="1" applyFont="1" applyFill="1" applyBorder="1" applyAlignment="1">
      <alignment horizontal="center" vertical="center" textRotation="90" wrapText="1" shrinkToFit="1"/>
    </xf>
    <xf numFmtId="4" fontId="24" fillId="2" borderId="1" xfId="0" applyNumberFormat="1" applyFont="1" applyFill="1" applyBorder="1" applyAlignment="1">
      <alignment horizontal="center"/>
    </xf>
    <xf numFmtId="4" fontId="24" fillId="7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center" textRotation="90" wrapText="1" shrinkToFit="1"/>
    </xf>
    <xf numFmtId="3" fontId="14" fillId="0" borderId="0" xfId="0" applyNumberFormat="1" applyFont="1" applyBorder="1" applyAlignment="1">
      <alignment horizontal="center" vertical="center" textRotation="90" wrapText="1" shrinkToFit="1"/>
    </xf>
    <xf numFmtId="3" fontId="1" fillId="0" borderId="0" xfId="0" applyNumberFormat="1" applyFont="1" applyFill="1" applyBorder="1"/>
    <xf numFmtId="4" fontId="32" fillId="0" borderId="0" xfId="0" applyNumberFormat="1" applyFont="1" applyFill="1" applyBorder="1"/>
    <xf numFmtId="4" fontId="1" fillId="8" borderId="0" xfId="0" applyNumberFormat="1" applyFont="1" applyFill="1" applyBorder="1"/>
    <xf numFmtId="4" fontId="34" fillId="0" borderId="0" xfId="0" applyNumberFormat="1" applyFont="1" applyFill="1" applyBorder="1" applyAlignment="1">
      <alignment horizontal="right" wrapText="1"/>
    </xf>
    <xf numFmtId="4" fontId="1" fillId="6" borderId="0" xfId="0" applyNumberFormat="1" applyFont="1" applyFill="1" applyBorder="1"/>
    <xf numFmtId="4" fontId="1" fillId="0" borderId="1" xfId="0" applyNumberFormat="1" applyFont="1" applyBorder="1"/>
    <xf numFmtId="0" fontId="33" fillId="4" borderId="1" xfId="0" applyFont="1" applyFill="1" applyBorder="1" applyAlignment="1">
      <alignment horizontal="right"/>
    </xf>
    <xf numFmtId="4" fontId="34" fillId="6" borderId="1" xfId="0" applyNumberFormat="1" applyFont="1" applyFill="1" applyBorder="1"/>
    <xf numFmtId="4" fontId="35" fillId="4" borderId="1" xfId="0" applyNumberFormat="1" applyFont="1" applyFill="1" applyBorder="1"/>
    <xf numFmtId="4" fontId="14" fillId="0" borderId="1" xfId="0" applyNumberFormat="1" applyFont="1" applyBorder="1" applyAlignment="1">
      <alignment horizontal="center" vertical="center" textRotation="90" wrapText="1" shrinkToFit="1"/>
    </xf>
    <xf numFmtId="4" fontId="32" fillId="2" borderId="1" xfId="0" applyNumberFormat="1" applyFont="1" applyFill="1" applyBorder="1" applyAlignment="1">
      <alignment horizontal="center"/>
    </xf>
    <xf numFmtId="4" fontId="34" fillId="2" borderId="1" xfId="0" applyNumberFormat="1" applyFont="1" applyFill="1" applyBorder="1" applyAlignment="1">
      <alignment horizontal="center"/>
    </xf>
    <xf numFmtId="4" fontId="24" fillId="2" borderId="1" xfId="0" applyNumberFormat="1" applyFont="1" applyFill="1" applyBorder="1" applyAlignment="1">
      <alignment horizontal="center" vertical="center"/>
    </xf>
    <xf numFmtId="4" fontId="24" fillId="3" borderId="1" xfId="0" applyNumberFormat="1" applyFont="1" applyFill="1" applyBorder="1" applyAlignment="1">
      <alignment horizontal="center" vertical="center"/>
    </xf>
    <xf numFmtId="4" fontId="24" fillId="9" borderId="1" xfId="0" applyNumberFormat="1" applyFont="1" applyFill="1" applyBorder="1" applyAlignment="1">
      <alignment horizontal="center" vertical="center"/>
    </xf>
    <xf numFmtId="4" fontId="23" fillId="7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4" fontId="23" fillId="3" borderId="1" xfId="0" applyNumberFormat="1" applyFont="1" applyFill="1" applyBorder="1" applyAlignment="1">
      <alignment horizontal="center" vertical="center"/>
    </xf>
    <xf numFmtId="4" fontId="23" fillId="9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Fill="1" applyBorder="1" applyAlignment="1">
      <alignment horizontal="center" vertical="center"/>
    </xf>
    <xf numFmtId="4" fontId="23" fillId="10" borderId="1" xfId="0" applyNumberFormat="1" applyFont="1" applyFill="1" applyBorder="1" applyAlignment="1">
      <alignment horizontal="center" vertical="center"/>
    </xf>
    <xf numFmtId="4" fontId="23" fillId="11" borderId="1" xfId="0" applyNumberFormat="1" applyFont="1" applyFill="1" applyBorder="1" applyAlignment="1">
      <alignment horizontal="center" vertical="center"/>
    </xf>
    <xf numFmtId="4" fontId="36" fillId="6" borderId="1" xfId="0" applyNumberFormat="1" applyFont="1" applyFill="1" applyBorder="1" applyAlignment="1">
      <alignment horizontal="center" vertical="center"/>
    </xf>
    <xf numFmtId="4" fontId="25" fillId="6" borderId="1" xfId="0" applyNumberFormat="1" applyFont="1" applyFill="1" applyBorder="1" applyAlignment="1">
      <alignment horizontal="center" vertical="center"/>
    </xf>
    <xf numFmtId="4" fontId="23" fillId="0" borderId="3" xfId="0" applyNumberFormat="1" applyFont="1" applyFill="1" applyBorder="1" applyAlignment="1">
      <alignment horizontal="center" vertical="center"/>
    </xf>
    <xf numFmtId="4" fontId="24" fillId="4" borderId="1" xfId="0" applyNumberFormat="1" applyFont="1" applyFill="1" applyBorder="1" applyAlignment="1">
      <alignment horizontal="center" vertical="center"/>
    </xf>
    <xf numFmtId="4" fontId="34" fillId="0" borderId="8" xfId="0" applyNumberFormat="1" applyFont="1" applyFill="1" applyBorder="1" applyAlignment="1">
      <alignment horizontal="center" vertical="center"/>
    </xf>
    <xf numFmtId="4" fontId="10" fillId="12" borderId="1" xfId="0" applyNumberFormat="1" applyFont="1" applyFill="1" applyBorder="1" applyAlignment="1">
      <alignment horizontal="center" vertical="center" textRotation="90" wrapText="1" shrinkToFit="1"/>
    </xf>
    <xf numFmtId="4" fontId="24" fillId="12" borderId="1" xfId="0" applyNumberFormat="1" applyFont="1" applyFill="1" applyBorder="1"/>
    <xf numFmtId="4" fontId="10" fillId="13" borderId="1" xfId="0" applyNumberFormat="1" applyFont="1" applyFill="1" applyBorder="1" applyAlignment="1">
      <alignment horizontal="center" vertical="center" textRotation="90" wrapText="1" shrinkToFit="1"/>
    </xf>
    <xf numFmtId="4" fontId="23" fillId="13" borderId="1" xfId="0" applyNumberFormat="1" applyFont="1" applyFill="1" applyBorder="1"/>
    <xf numFmtId="4" fontId="1" fillId="14" borderId="0" xfId="0" applyNumberFormat="1" applyFont="1" applyFill="1" applyBorder="1"/>
    <xf numFmtId="4" fontId="34" fillId="14" borderId="0" xfId="0" applyNumberFormat="1" applyFont="1" applyFill="1" applyBorder="1" applyAlignment="1">
      <alignment horizontal="right" wrapText="1"/>
    </xf>
    <xf numFmtId="4" fontId="34" fillId="14" borderId="0" xfId="0" applyNumberFormat="1" applyFont="1" applyFill="1" applyBorder="1" applyAlignment="1">
      <alignment horizontal="right"/>
    </xf>
    <xf numFmtId="4" fontId="40" fillId="14" borderId="0" xfId="0" applyNumberFormat="1" applyFont="1" applyFill="1" applyBorder="1"/>
    <xf numFmtId="4" fontId="26" fillId="5" borderId="3" xfId="0" applyNumberFormat="1" applyFont="1" applyFill="1" applyBorder="1" applyAlignment="1">
      <alignment horizontal="center" vertical="center"/>
    </xf>
    <xf numFmtId="4" fontId="26" fillId="5" borderId="10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 textRotation="90" wrapText="1" shrinkToFit="1"/>
    </xf>
    <xf numFmtId="4" fontId="10" fillId="3" borderId="1" xfId="0" applyNumberFormat="1" applyFont="1" applyFill="1" applyBorder="1" applyAlignment="1">
      <alignment horizontal="center" vertical="center" textRotation="90" wrapText="1" shrinkToFit="1"/>
    </xf>
    <xf numFmtId="4" fontId="23" fillId="2" borderId="1" xfId="0" applyNumberFormat="1" applyFont="1" applyFill="1" applyBorder="1" applyAlignment="1">
      <alignment horizontal="center"/>
    </xf>
    <xf numFmtId="4" fontId="23" fillId="7" borderId="1" xfId="0" applyNumberFormat="1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/>
    </xf>
    <xf numFmtId="0" fontId="41" fillId="0" borderId="0" xfId="0" applyFont="1" applyBorder="1" applyAlignment="1"/>
    <xf numFmtId="3" fontId="22" fillId="0" borderId="0" xfId="0" applyNumberFormat="1" applyFont="1" applyBorder="1" applyAlignment="1">
      <alignment horizontal="center"/>
    </xf>
    <xf numFmtId="0" fontId="41" fillId="0" borderId="0" xfId="0" applyFont="1" applyBorder="1" applyAlignment="1"/>
    <xf numFmtId="0" fontId="36" fillId="14" borderId="11" xfId="0" applyFont="1" applyFill="1" applyBorder="1"/>
    <xf numFmtId="4" fontId="14" fillId="16" borderId="1" xfId="0" applyNumberFormat="1" applyFont="1" applyFill="1" applyBorder="1" applyAlignment="1">
      <alignment horizontal="center" vertical="center" textRotation="90" wrapText="1" shrinkToFit="1"/>
    </xf>
    <xf numFmtId="4" fontId="14" fillId="17" borderId="1" xfId="0" applyNumberFormat="1" applyFont="1" applyFill="1" applyBorder="1" applyAlignment="1">
      <alignment horizontal="center" vertical="center" textRotation="90" wrapText="1" shrinkToFit="1"/>
    </xf>
    <xf numFmtId="4" fontId="14" fillId="18" borderId="1" xfId="0" applyNumberFormat="1" applyFont="1" applyFill="1" applyBorder="1" applyAlignment="1">
      <alignment horizontal="center" vertical="center" textRotation="90" wrapText="1" shrinkToFit="1"/>
    </xf>
    <xf numFmtId="4" fontId="14" fillId="13" borderId="1" xfId="0" applyNumberFormat="1" applyFont="1" applyFill="1" applyBorder="1" applyAlignment="1">
      <alignment horizontal="center" vertical="center" textRotation="90" wrapText="1" shrinkToFit="1"/>
    </xf>
    <xf numFmtId="4" fontId="14" fillId="19" borderId="1" xfId="0" applyNumberFormat="1" applyFont="1" applyFill="1" applyBorder="1" applyAlignment="1">
      <alignment horizontal="center" vertical="center" textRotation="90" wrapText="1" shrinkToFit="1"/>
    </xf>
    <xf numFmtId="4" fontId="42" fillId="0" borderId="0" xfId="0" applyNumberFormat="1" applyFont="1" applyFill="1" applyBorder="1" applyAlignment="1">
      <alignment wrapText="1"/>
    </xf>
    <xf numFmtId="0" fontId="20" fillId="0" borderId="1" xfId="0" applyFont="1" applyBorder="1" applyAlignment="1">
      <alignment wrapText="1"/>
    </xf>
    <xf numFmtId="4" fontId="27" fillId="0" borderId="1" xfId="0" applyNumberFormat="1" applyFont="1" applyBorder="1" applyAlignment="1">
      <alignment horizontal="right" wrapText="1"/>
    </xf>
    <xf numFmtId="4" fontId="21" fillId="0" borderId="0" xfId="0" applyNumberFormat="1" applyFont="1" applyBorder="1"/>
    <xf numFmtId="0" fontId="20" fillId="0" borderId="1" xfId="0" applyFont="1" applyBorder="1" applyAlignment="1">
      <alignment horizontal="right"/>
    </xf>
    <xf numFmtId="2" fontId="20" fillId="0" borderId="1" xfId="0" applyNumberFormat="1" applyFont="1" applyBorder="1"/>
    <xf numFmtId="3" fontId="24" fillId="0" borderId="10" xfId="0" applyNumberFormat="1" applyFont="1" applyFill="1" applyBorder="1"/>
    <xf numFmtId="0" fontId="36" fillId="15" borderId="1" xfId="0" applyFont="1" applyFill="1" applyBorder="1"/>
    <xf numFmtId="0" fontId="25" fillId="15" borderId="1" xfId="0" applyFont="1" applyFill="1" applyBorder="1"/>
    <xf numFmtId="16" fontId="25" fillId="15" borderId="1" xfId="0" applyNumberFormat="1" applyFont="1" applyFill="1" applyBorder="1"/>
    <xf numFmtId="0" fontId="36" fillId="20" borderId="1" xfId="0" applyFont="1" applyFill="1" applyBorder="1"/>
    <xf numFmtId="0" fontId="25" fillId="20" borderId="1" xfId="0" applyFont="1" applyFill="1" applyBorder="1"/>
    <xf numFmtId="16" fontId="25" fillId="20" borderId="1" xfId="0" applyNumberFormat="1" applyFont="1" applyFill="1" applyBorder="1"/>
    <xf numFmtId="0" fontId="36" fillId="20" borderId="5" xfId="0" applyFont="1" applyFill="1" applyBorder="1"/>
    <xf numFmtId="0" fontId="25" fillId="20" borderId="5" xfId="0" applyFont="1" applyFill="1" applyBorder="1"/>
    <xf numFmtId="0" fontId="36" fillId="20" borderId="11" xfId="0" applyFont="1" applyFill="1" applyBorder="1"/>
    <xf numFmtId="0" fontId="36" fillId="21" borderId="11" xfId="0" applyFont="1" applyFill="1" applyBorder="1"/>
    <xf numFmtId="0" fontId="25" fillId="21" borderId="5" xfId="0" applyFont="1" applyFill="1" applyBorder="1"/>
    <xf numFmtId="4" fontId="44" fillId="0" borderId="1" xfId="0" applyNumberFormat="1" applyFont="1" applyFill="1" applyBorder="1" applyAlignment="1">
      <alignment horizontal="center" vertical="center" textRotation="90" wrapText="1"/>
    </xf>
    <xf numFmtId="4" fontId="10" fillId="2" borderId="1" xfId="0" quotePrefix="1" applyNumberFormat="1" applyFont="1" applyFill="1" applyBorder="1" applyAlignment="1">
      <alignment horizontal="center" vertical="center" textRotation="90" wrapText="1" shrinkToFit="1"/>
    </xf>
    <xf numFmtId="0" fontId="43" fillId="0" borderId="16" xfId="0" applyFont="1" applyBorder="1" applyAlignment="1">
      <alignment horizontal="center"/>
    </xf>
    <xf numFmtId="0" fontId="1" fillId="22" borderId="1" xfId="0" applyFont="1" applyFill="1" applyBorder="1"/>
    <xf numFmtId="0" fontId="1" fillId="20" borderId="1" xfId="0" applyFont="1" applyFill="1" applyBorder="1"/>
    <xf numFmtId="0" fontId="1" fillId="23" borderId="1" xfId="0" applyFont="1" applyFill="1" applyBorder="1"/>
    <xf numFmtId="4" fontId="14" fillId="24" borderId="1" xfId="0" applyNumberFormat="1" applyFont="1" applyFill="1" applyBorder="1" applyAlignment="1">
      <alignment horizontal="center" vertical="center" textRotation="90" wrapText="1" shrinkToFit="1"/>
    </xf>
    <xf numFmtId="4" fontId="24" fillId="15" borderId="1" xfId="0" applyNumberFormat="1" applyFont="1" applyFill="1" applyBorder="1"/>
    <xf numFmtId="4" fontId="23" fillId="25" borderId="1" xfId="0" applyNumberFormat="1" applyFont="1" applyFill="1" applyBorder="1"/>
    <xf numFmtId="0" fontId="23" fillId="25" borderId="1" xfId="0" applyFont="1" applyFill="1" applyBorder="1"/>
    <xf numFmtId="0" fontId="23" fillId="17" borderId="1" xfId="0" applyFont="1" applyFill="1" applyBorder="1"/>
    <xf numFmtId="0" fontId="23" fillId="26" borderId="1" xfId="0" applyFont="1" applyFill="1" applyBorder="1"/>
    <xf numFmtId="3" fontId="30" fillId="0" borderId="1" xfId="0" applyNumberFormat="1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12" fillId="0" borderId="1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3" fontId="12" fillId="0" borderId="12" xfId="0" applyNumberFormat="1" applyFont="1" applyBorder="1" applyAlignment="1">
      <alignment horizontal="right" vertical="center"/>
    </xf>
    <xf numFmtId="3" fontId="12" fillId="0" borderId="5" xfId="0" applyNumberFormat="1" applyFont="1" applyBorder="1" applyAlignment="1">
      <alignment horizontal="right" vertical="center"/>
    </xf>
    <xf numFmtId="0" fontId="12" fillId="0" borderId="1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4" fontId="12" fillId="2" borderId="12" xfId="0" applyNumberFormat="1" applyFont="1" applyFill="1" applyBorder="1" applyAlignment="1">
      <alignment horizontal="right" vertical="center"/>
    </xf>
    <xf numFmtId="4" fontId="12" fillId="2" borderId="5" xfId="0" applyNumberFormat="1" applyFont="1" applyFill="1" applyBorder="1" applyAlignment="1">
      <alignment horizontal="right" vertical="center"/>
    </xf>
    <xf numFmtId="3" fontId="18" fillId="0" borderId="13" xfId="0" applyNumberFormat="1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3" fontId="11" fillId="0" borderId="16" xfId="0" applyNumberFormat="1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4" fontId="26" fillId="5" borderId="3" xfId="0" applyNumberFormat="1" applyFont="1" applyFill="1" applyBorder="1" applyAlignment="1">
      <alignment horizontal="center" vertical="center"/>
    </xf>
    <xf numFmtId="4" fontId="26" fillId="5" borderId="10" xfId="0" applyNumberFormat="1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/>
    </xf>
    <xf numFmtId="0" fontId="41" fillId="0" borderId="0" xfId="0" applyFont="1" applyBorder="1" applyAlignment="1"/>
    <xf numFmtId="0" fontId="41" fillId="0" borderId="16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014\scambio\FONDO\FIS%20DOCENTI%202010-11\FONDO_ISTITUTO_DOCENTI_2010-20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centi"/>
      <sheetName val="DATI"/>
      <sheetName val="Tipologie"/>
      <sheetName val="Attività"/>
      <sheetName val="Pivot"/>
    </sheetNames>
    <sheetDataSet>
      <sheetData sheetId="0">
        <row r="1">
          <cell r="A1" t="str">
            <v>ACCIAIOLI LEARCO</v>
          </cell>
        </row>
        <row r="2">
          <cell r="A2" t="str">
            <v>AMATORI ANNA RITA</v>
          </cell>
        </row>
        <row r="3">
          <cell r="A3" t="str">
            <v>BALDONI ANNA</v>
          </cell>
        </row>
        <row r="4">
          <cell r="A4" t="str">
            <v>BALLARIANO FILIPPA</v>
          </cell>
        </row>
        <row r="5">
          <cell r="A5" t="str">
            <v>BATTAGLIA MARIA TERESA</v>
          </cell>
        </row>
        <row r="6">
          <cell r="A6" t="str">
            <v>BELLINA MARIA SERENA</v>
          </cell>
        </row>
        <row r="7">
          <cell r="A7" t="str">
            <v>BELLUCCI AMBRA</v>
          </cell>
        </row>
        <row r="8">
          <cell r="A8" t="str">
            <v>BELLUCCI CARLA</v>
          </cell>
        </row>
        <row r="9">
          <cell r="A9" t="str">
            <v>BENOFFI ALESSANDRO</v>
          </cell>
        </row>
        <row r="10">
          <cell r="A10" t="str">
            <v>BENVENUTI MASSIMO</v>
          </cell>
        </row>
        <row r="11">
          <cell r="A11" t="str">
            <v>BISCHI ORIETTA</v>
          </cell>
        </row>
        <row r="12">
          <cell r="A12" t="str">
            <v>BOCCHICCHIO ADRIANO</v>
          </cell>
        </row>
        <row r="13">
          <cell r="A13" t="str">
            <v>BONTEMPELLI PATRIZIA</v>
          </cell>
        </row>
        <row r="14">
          <cell r="A14" t="str">
            <v>BRAMATI GIORGIO</v>
          </cell>
        </row>
        <row r="15">
          <cell r="A15" t="str">
            <v>BRANCHINI FEDERICA</v>
          </cell>
        </row>
        <row r="16">
          <cell r="A16" t="str">
            <v>CAPITANI GIULIANA</v>
          </cell>
        </row>
        <row r="17">
          <cell r="A17" t="str">
            <v>CARBONARI</v>
          </cell>
        </row>
        <row r="18">
          <cell r="A18" t="str">
            <v>CARDELLI RITANGELA</v>
          </cell>
        </row>
        <row r="19">
          <cell r="A19" t="str">
            <v>CARDINALI SAURO</v>
          </cell>
        </row>
        <row r="20">
          <cell r="A20" t="str">
            <v>CASATI LAURA</v>
          </cell>
        </row>
        <row r="21">
          <cell r="A21" t="str">
            <v>CIRULLI DANIELA</v>
          </cell>
        </row>
        <row r="22">
          <cell r="A22" t="str">
            <v>CIULLO PATRIZIA</v>
          </cell>
        </row>
        <row r="23">
          <cell r="A23" t="str">
            <v>CORCIONE DOMENICO</v>
          </cell>
        </row>
        <row r="24">
          <cell r="A24" t="str">
            <v>CORTIGLIONI SILVANA</v>
          </cell>
        </row>
        <row r="25">
          <cell r="A25" t="str">
            <v>COSTANTINI MAURA</v>
          </cell>
        </row>
        <row r="26">
          <cell r="A26" t="str">
            <v>CUOCO GAIA</v>
          </cell>
        </row>
        <row r="27">
          <cell r="A27" t="str">
            <v>D'AMBROSIO ROSA</v>
          </cell>
        </row>
        <row r="28">
          <cell r="A28" t="str">
            <v>DE ANGELIS STEFANO</v>
          </cell>
        </row>
        <row r="29">
          <cell r="A29" t="str">
            <v>DE BENEDITTIS ALESSANDRA</v>
          </cell>
        </row>
        <row r="30">
          <cell r="A30" t="str">
            <v>DEL BIANCO ROBERTO</v>
          </cell>
        </row>
        <row r="31">
          <cell r="A31" t="str">
            <v>DEL PRETE MARCO</v>
          </cell>
        </row>
        <row r="32">
          <cell r="A32" t="str">
            <v>DEL VECCHIO DONATO</v>
          </cell>
        </row>
        <row r="33">
          <cell r="A33" t="str">
            <v>DELLA CHIARA GIUSEPPE</v>
          </cell>
        </row>
        <row r="34">
          <cell r="A34" t="str">
            <v>DI CARLO STEFANIA</v>
          </cell>
        </row>
        <row r="35">
          <cell r="A35" t="str">
            <v>DI SERIO VALERIO</v>
          </cell>
        </row>
        <row r="36">
          <cell r="A36" t="str">
            <v>DIACO CLAUDIO</v>
          </cell>
        </row>
        <row r="37">
          <cell r="A37" t="str">
            <v>FAGNANI ANDREA</v>
          </cell>
        </row>
        <row r="38">
          <cell r="A38" t="str">
            <v>FALCIONI PATRIZIA</v>
          </cell>
        </row>
        <row r="39">
          <cell r="A39" t="str">
            <v>FARINA DANIELE</v>
          </cell>
        </row>
        <row r="40">
          <cell r="A40" t="str">
            <v>FARINELLI MARIA LORENA</v>
          </cell>
        </row>
        <row r="41">
          <cell r="A41" t="str">
            <v>FERRARI CLAUDIA</v>
          </cell>
        </row>
        <row r="42">
          <cell r="A42" t="str">
            <v>FERRI FAUSTO</v>
          </cell>
        </row>
        <row r="43">
          <cell r="A43" t="str">
            <v>FLORIO FRANCESCA MARIA</v>
          </cell>
        </row>
        <row r="44">
          <cell r="A44" t="str">
            <v>GALASSI CHIARA</v>
          </cell>
        </row>
        <row r="45">
          <cell r="A45" t="str">
            <v>GIORGI GIORGIO</v>
          </cell>
        </row>
        <row r="46">
          <cell r="A46" t="str">
            <v>GIOVAGNOLI DANIELA</v>
          </cell>
        </row>
        <row r="47">
          <cell r="A47" t="str">
            <v>GOFFI LUCA</v>
          </cell>
        </row>
        <row r="48">
          <cell r="A48" t="str">
            <v>GRASSI OTTAVIANO</v>
          </cell>
        </row>
        <row r="49">
          <cell r="A49" t="str">
            <v>LAGHI LAURA</v>
          </cell>
        </row>
        <row r="50">
          <cell r="A50" t="str">
            <v>LANGELLA ERNESTO</v>
          </cell>
        </row>
        <row r="51">
          <cell r="A51" t="str">
            <v>LANI RODOLFO</v>
          </cell>
        </row>
        <row r="52">
          <cell r="A52" t="str">
            <v>LAZZARINI SEVERINO</v>
          </cell>
        </row>
        <row r="53">
          <cell r="A53" t="str">
            <v>LEONE AGOSTINO</v>
          </cell>
        </row>
        <row r="54">
          <cell r="A54" t="str">
            <v>LETTINI COSIMO</v>
          </cell>
        </row>
        <row r="55">
          <cell r="A55" t="str">
            <v>LIGI LAURA</v>
          </cell>
        </row>
        <row r="56">
          <cell r="A56" t="str">
            <v>LOMBARDI VALERIO</v>
          </cell>
        </row>
        <row r="57">
          <cell r="A57" t="str">
            <v>LONGO ANNA</v>
          </cell>
        </row>
        <row r="58">
          <cell r="A58" t="str">
            <v>MAGRINI GUIDO</v>
          </cell>
        </row>
        <row r="59">
          <cell r="A59" t="str">
            <v>MANCINI DANIELE</v>
          </cell>
        </row>
        <row r="60">
          <cell r="A60" t="str">
            <v>MANFUCCI SARA</v>
          </cell>
        </row>
        <row r="61">
          <cell r="A61" t="str">
            <v>MARCHETTI CARLO</v>
          </cell>
        </row>
        <row r="62">
          <cell r="A62" t="str">
            <v>MASTRIFORTI SILVANO</v>
          </cell>
        </row>
        <row r="63">
          <cell r="A63" t="str">
            <v>MORGANTI LAURA</v>
          </cell>
        </row>
        <row r="64">
          <cell r="A64" t="str">
            <v>NIGOSANTI ORLANDO</v>
          </cell>
        </row>
        <row r="65">
          <cell r="A65" t="str">
            <v>OLIVETTI MAURO</v>
          </cell>
        </row>
        <row r="66">
          <cell r="A66" t="str">
            <v>OTTAVI RAFFAELLA</v>
          </cell>
        </row>
        <row r="67">
          <cell r="A67" t="str">
            <v>PACENZA</v>
          </cell>
        </row>
        <row r="68">
          <cell r="A68" t="str">
            <v>PANICALI SILVIA</v>
          </cell>
        </row>
        <row r="69">
          <cell r="A69" t="str">
            <v>PAOLI ANDREA</v>
          </cell>
        </row>
        <row r="70">
          <cell r="A70" t="str">
            <v>PAOLUCCI GIORGIO</v>
          </cell>
        </row>
        <row r="71">
          <cell r="A71" t="str">
            <v>PEDINOTTI FEDERICO</v>
          </cell>
        </row>
        <row r="72">
          <cell r="A72" t="str">
            <v>PERILLI GIUSEPPINA</v>
          </cell>
        </row>
        <row r="73">
          <cell r="A73" t="str">
            <v>PERRONE MONICA</v>
          </cell>
        </row>
        <row r="74">
          <cell r="A74" t="str">
            <v>PICCINI CLAUDIO</v>
          </cell>
        </row>
        <row r="75">
          <cell r="A75" t="str">
            <v>PIGLIAPOCO GIORGIO</v>
          </cell>
        </row>
        <row r="76">
          <cell r="A76" t="str">
            <v>PRIMORI NADIA</v>
          </cell>
        </row>
        <row r="77">
          <cell r="A77" t="str">
            <v>PRINCIPI GUIDO</v>
          </cell>
        </row>
        <row r="78">
          <cell r="A78" t="str">
            <v>ROCCO PAOLO</v>
          </cell>
        </row>
        <row r="79">
          <cell r="A79" t="str">
            <v>ROMAGNA ERCOLE</v>
          </cell>
        </row>
        <row r="80">
          <cell r="A80" t="str">
            <v>RUSSO DANIELE</v>
          </cell>
        </row>
        <row r="81">
          <cell r="A81" t="str">
            <v>SANCHIONI STEFANIA</v>
          </cell>
        </row>
        <row r="82">
          <cell r="A82" t="str">
            <v>SCATIGNO ANNA MARIA</v>
          </cell>
        </row>
        <row r="83">
          <cell r="A83" t="str">
            <v>SMACCHIA GABRIELE</v>
          </cell>
        </row>
        <row r="84">
          <cell r="A84" t="str">
            <v>SORDINI GIULIO</v>
          </cell>
        </row>
        <row r="85">
          <cell r="A85" t="str">
            <v>STRAMIGIOLI PAOLO</v>
          </cell>
        </row>
        <row r="86">
          <cell r="A86" t="str">
            <v>TADDEI ANNA MARIA</v>
          </cell>
        </row>
        <row r="87">
          <cell r="A87" t="str">
            <v>TIRIBELLI GRAZIANO</v>
          </cell>
        </row>
        <row r="88">
          <cell r="A88" t="str">
            <v>TOMASSINI MARIA GRAZIA</v>
          </cell>
        </row>
        <row r="89">
          <cell r="A89" t="str">
            <v>TOMMASOLI SILVIA</v>
          </cell>
        </row>
        <row r="90">
          <cell r="A90" t="str">
            <v>TOPI FRANCESCO</v>
          </cell>
        </row>
        <row r="91">
          <cell r="A91" t="str">
            <v>TORCASIO MAURIZIO</v>
          </cell>
        </row>
        <row r="92">
          <cell r="A92" t="str">
            <v>UBALDI FABIO</v>
          </cell>
        </row>
        <row r="93">
          <cell r="A93" t="str">
            <v>UGOLINI ANDREA</v>
          </cell>
        </row>
        <row r="94">
          <cell r="A94" t="str">
            <v>UGUCCIONI GIANFRANCO</v>
          </cell>
        </row>
        <row r="95">
          <cell r="A95" t="str">
            <v>VARI</v>
          </cell>
        </row>
        <row r="96">
          <cell r="A96" t="str">
            <v>VERECONDI GABRIELE</v>
          </cell>
        </row>
        <row r="97">
          <cell r="A97" t="str">
            <v>VITALI MARCO</v>
          </cell>
        </row>
        <row r="98">
          <cell r="A98" t="str">
            <v>ZACCARELLI ANDREA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workbookViewId="0">
      <selection activeCell="E16" sqref="E16"/>
    </sheetView>
  </sheetViews>
  <sheetFormatPr defaultColWidth="9.140625" defaultRowHeight="18"/>
  <cols>
    <col min="1" max="1" width="8.42578125" style="17" customWidth="1"/>
    <col min="2" max="2" width="42.140625" style="15" customWidth="1"/>
    <col min="3" max="3" width="49.28515625" style="15" customWidth="1"/>
    <col min="4" max="4" width="28.85546875" style="15" customWidth="1"/>
    <col min="5" max="5" width="26.5703125" style="15" customWidth="1"/>
    <col min="6" max="16384" width="9.140625" style="15"/>
  </cols>
  <sheetData>
    <row r="1" spans="1:5" s="11" customFormat="1" ht="32.25" customHeight="1">
      <c r="A1" s="197" t="s">
        <v>147</v>
      </c>
      <c r="B1" s="198"/>
      <c r="C1" s="198"/>
      <c r="D1" s="198"/>
    </row>
    <row r="2" spans="1:5" s="13" customFormat="1" ht="31.5" customHeight="1">
      <c r="A2" s="52"/>
      <c r="B2" s="12" t="s">
        <v>3</v>
      </c>
      <c r="C2" s="12" t="s">
        <v>4</v>
      </c>
      <c r="D2" s="12" t="s">
        <v>17</v>
      </c>
    </row>
    <row r="3" spans="1:5" ht="34.5" customHeight="1">
      <c r="A3" s="50">
        <v>1</v>
      </c>
      <c r="B3" s="14" t="s">
        <v>139</v>
      </c>
      <c r="C3" s="14" t="s">
        <v>5</v>
      </c>
      <c r="D3" s="91">
        <v>2537.5</v>
      </c>
      <c r="E3" s="15" t="s">
        <v>37</v>
      </c>
    </row>
    <row r="4" spans="1:5" ht="34.5" customHeight="1">
      <c r="A4" s="50">
        <v>2</v>
      </c>
      <c r="B4" s="14" t="s">
        <v>90</v>
      </c>
      <c r="C4" s="14" t="s">
        <v>6</v>
      </c>
      <c r="D4" s="91">
        <v>1050</v>
      </c>
      <c r="E4" s="15" t="s">
        <v>37</v>
      </c>
    </row>
    <row r="5" spans="1:5" s="16" customFormat="1" ht="27.75" customHeight="1">
      <c r="A5" s="51"/>
      <c r="B5" s="89" t="s">
        <v>25</v>
      </c>
      <c r="C5" s="53"/>
      <c r="D5" s="87">
        <f>SUM(D3:D4)</f>
        <v>3587.5</v>
      </c>
    </row>
    <row r="7" spans="1:5" ht="20.25">
      <c r="A7" s="197" t="s">
        <v>32</v>
      </c>
      <c r="B7" s="198"/>
      <c r="C7" s="198"/>
      <c r="D7" s="198"/>
    </row>
    <row r="8" spans="1:5">
      <c r="A8" s="52"/>
      <c r="B8" s="12" t="s">
        <v>3</v>
      </c>
      <c r="C8" s="12" t="s">
        <v>4</v>
      </c>
      <c r="D8" s="12" t="s">
        <v>17</v>
      </c>
    </row>
    <row r="9" spans="1:5" ht="42" customHeight="1">
      <c r="A9" s="86">
        <v>1</v>
      </c>
      <c r="B9" s="85" t="s">
        <v>100</v>
      </c>
      <c r="C9" s="85" t="s">
        <v>140</v>
      </c>
      <c r="D9" s="90">
        <v>490.55</v>
      </c>
    </row>
    <row r="10" spans="1:5" ht="42" customHeight="1">
      <c r="A10" s="86">
        <v>2</v>
      </c>
      <c r="B10" s="85" t="s">
        <v>58</v>
      </c>
      <c r="C10" s="85" t="s">
        <v>141</v>
      </c>
      <c r="D10" s="90">
        <v>499.22</v>
      </c>
    </row>
    <row r="11" spans="1:5" ht="42" customHeight="1">
      <c r="A11" s="86"/>
      <c r="B11" s="85" t="s">
        <v>70</v>
      </c>
      <c r="C11" s="85" t="s">
        <v>142</v>
      </c>
      <c r="D11" s="90">
        <v>499.22</v>
      </c>
    </row>
    <row r="12" spans="1:5">
      <c r="A12" s="86">
        <v>4</v>
      </c>
      <c r="B12" s="85" t="s">
        <v>77</v>
      </c>
      <c r="C12" s="84" t="s">
        <v>143</v>
      </c>
      <c r="D12" s="90">
        <v>525</v>
      </c>
    </row>
    <row r="13" spans="1:5">
      <c r="A13" s="86">
        <v>5</v>
      </c>
      <c r="B13" s="85" t="s">
        <v>73</v>
      </c>
      <c r="C13" s="84" t="s">
        <v>144</v>
      </c>
      <c r="D13" s="90">
        <v>700</v>
      </c>
    </row>
    <row r="14" spans="1:5" ht="27.75" customHeight="1">
      <c r="A14" s="86">
        <v>4</v>
      </c>
      <c r="B14" s="85" t="s">
        <v>94</v>
      </c>
      <c r="C14" s="84" t="s">
        <v>145</v>
      </c>
      <c r="D14" s="90">
        <v>499.22</v>
      </c>
    </row>
    <row r="15" spans="1:5" ht="27.75" customHeight="1">
      <c r="A15" s="201">
        <v>5</v>
      </c>
      <c r="B15" s="203" t="s">
        <v>102</v>
      </c>
      <c r="C15" s="199" t="s">
        <v>146</v>
      </c>
      <c r="D15" s="205">
        <v>1015</v>
      </c>
    </row>
    <row r="16" spans="1:5">
      <c r="A16" s="202"/>
      <c r="B16" s="204"/>
      <c r="C16" s="200"/>
      <c r="D16" s="206"/>
    </row>
    <row r="17" spans="1:4" ht="26.25" customHeight="1">
      <c r="A17" s="51"/>
      <c r="B17" s="89" t="s">
        <v>25</v>
      </c>
      <c r="C17" s="53"/>
      <c r="D17" s="87">
        <f>SUM(D9:D16)</f>
        <v>4228.21</v>
      </c>
    </row>
    <row r="18" spans="1:4">
      <c r="D18" s="88"/>
    </row>
  </sheetData>
  <mergeCells count="6">
    <mergeCell ref="A1:D1"/>
    <mergeCell ref="A7:D7"/>
    <mergeCell ref="C15:C16"/>
    <mergeCell ref="A15:A16"/>
    <mergeCell ref="B15:B16"/>
    <mergeCell ref="D15:D16"/>
  </mergeCells>
  <phoneticPr fontId="3" type="noConversion"/>
  <pageMargins left="0.23622047244094491" right="0.15748031496062992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"/>
  <sheetViews>
    <sheetView tabSelected="1" zoomScale="115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9" sqref="E19"/>
    </sheetView>
  </sheetViews>
  <sheetFormatPr defaultColWidth="9.140625" defaultRowHeight="12.75"/>
  <cols>
    <col min="1" max="1" width="5.28515625" style="18" customWidth="1"/>
    <col min="2" max="2" width="17.85546875" style="3" customWidth="1"/>
    <col min="3" max="3" width="9" style="3" customWidth="1"/>
    <col min="4" max="4" width="9.140625" style="3" bestFit="1" customWidth="1"/>
    <col min="5" max="5" width="9.140625" style="3" customWidth="1"/>
    <col min="6" max="6" width="9.42578125" style="3" customWidth="1"/>
    <col min="7" max="7" width="9" style="3" customWidth="1"/>
    <col min="8" max="12" width="9.42578125" style="3" customWidth="1"/>
    <col min="13" max="13" width="9.140625" style="3"/>
    <col min="14" max="14" width="7.28515625" style="3" customWidth="1"/>
    <col min="15" max="15" width="10.7109375" style="3" customWidth="1"/>
    <col min="16" max="16384" width="9.140625" style="3"/>
  </cols>
  <sheetData>
    <row r="1" spans="1:15" s="10" customFormat="1" ht="30.75" customHeight="1">
      <c r="A1" s="207" t="s">
        <v>36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9"/>
    </row>
    <row r="2" spans="1:15" s="27" customFormat="1" ht="65.45" customHeight="1">
      <c r="A2" s="23"/>
      <c r="B2" s="24" t="s">
        <v>7</v>
      </c>
      <c r="C2" s="185" t="s">
        <v>124</v>
      </c>
      <c r="D2" s="154" t="s">
        <v>123</v>
      </c>
      <c r="E2" s="26" t="s">
        <v>10</v>
      </c>
      <c r="F2" s="186" t="s">
        <v>128</v>
      </c>
      <c r="G2" s="154" t="s">
        <v>129</v>
      </c>
      <c r="H2" s="153" t="s">
        <v>125</v>
      </c>
      <c r="I2" s="154" t="s">
        <v>126</v>
      </c>
      <c r="J2" s="154" t="s">
        <v>127</v>
      </c>
      <c r="K2" s="153" t="s">
        <v>130</v>
      </c>
      <c r="L2" s="153" t="s">
        <v>131</v>
      </c>
      <c r="M2" s="25" t="s">
        <v>1</v>
      </c>
      <c r="N2" s="143" t="s">
        <v>22</v>
      </c>
      <c r="O2" s="145" t="s">
        <v>20</v>
      </c>
    </row>
    <row r="3" spans="1:15" s="9" customFormat="1" ht="16.5" customHeight="1">
      <c r="A3" s="41">
        <v>1</v>
      </c>
      <c r="B3" s="61"/>
      <c r="C3" s="127"/>
      <c r="D3" s="128">
        <v>13</v>
      </c>
      <c r="E3" s="128"/>
      <c r="F3" s="127"/>
      <c r="G3" s="128"/>
      <c r="H3" s="127"/>
      <c r="I3" s="128"/>
      <c r="J3" s="128"/>
      <c r="K3" s="127"/>
      <c r="L3" s="127"/>
      <c r="M3" s="40">
        <f t="shared" ref="M3:M17" si="0">SUM(C3:K3)</f>
        <v>13</v>
      </c>
      <c r="N3" s="144">
        <v>17.5</v>
      </c>
      <c r="O3" s="146">
        <f t="shared" ref="O3:O17" si="1">M3*N3</f>
        <v>227.5</v>
      </c>
    </row>
    <row r="4" spans="1:15" ht="15.75">
      <c r="A4" s="92">
        <v>2</v>
      </c>
      <c r="B4" s="61"/>
      <c r="C4" s="127"/>
      <c r="D4" s="128">
        <v>13</v>
      </c>
      <c r="E4" s="128"/>
      <c r="F4" s="127"/>
      <c r="G4" s="128"/>
      <c r="H4" s="127"/>
      <c r="I4" s="128"/>
      <c r="J4" s="128"/>
      <c r="K4" s="127"/>
      <c r="L4" s="127"/>
      <c r="M4" s="40">
        <f t="shared" si="0"/>
        <v>13</v>
      </c>
      <c r="N4" s="144">
        <v>17.5</v>
      </c>
      <c r="O4" s="146">
        <f t="shared" si="1"/>
        <v>227.5</v>
      </c>
    </row>
    <row r="5" spans="1:15" ht="15.75">
      <c r="A5" s="92">
        <v>3</v>
      </c>
      <c r="B5" s="39"/>
      <c r="C5" s="127"/>
      <c r="D5" s="128"/>
      <c r="E5" s="128">
        <v>15</v>
      </c>
      <c r="F5" s="127"/>
      <c r="G5" s="128"/>
      <c r="H5" s="127"/>
      <c r="I5" s="128"/>
      <c r="J5" s="128"/>
      <c r="K5" s="127"/>
      <c r="L5" s="127"/>
      <c r="M5" s="40">
        <f t="shared" si="0"/>
        <v>15</v>
      </c>
      <c r="N5" s="144">
        <v>17.5</v>
      </c>
      <c r="O5" s="146">
        <f t="shared" si="1"/>
        <v>262.5</v>
      </c>
    </row>
    <row r="6" spans="1:15" ht="15.75">
      <c r="A6" s="92">
        <v>4</v>
      </c>
      <c r="B6" s="61"/>
      <c r="C6" s="127"/>
      <c r="D6" s="128">
        <v>6</v>
      </c>
      <c r="E6" s="128"/>
      <c r="F6" s="127"/>
      <c r="G6" s="128"/>
      <c r="H6" s="127"/>
      <c r="I6" s="128"/>
      <c r="J6" s="128"/>
      <c r="K6" s="127"/>
      <c r="L6" s="127"/>
      <c r="M6" s="40">
        <f t="shared" si="0"/>
        <v>6</v>
      </c>
      <c r="N6" s="144">
        <v>17.5</v>
      </c>
      <c r="O6" s="146">
        <f t="shared" si="1"/>
        <v>105</v>
      </c>
    </row>
    <row r="7" spans="1:15" ht="15.75">
      <c r="A7" s="92">
        <v>5</v>
      </c>
      <c r="B7" s="39"/>
      <c r="C7" s="127"/>
      <c r="D7" s="128"/>
      <c r="E7" s="128">
        <v>13</v>
      </c>
      <c r="F7" s="127"/>
      <c r="G7" s="128"/>
      <c r="H7" s="127"/>
      <c r="I7" s="128"/>
      <c r="J7" s="128"/>
      <c r="K7" s="127"/>
      <c r="L7" s="127"/>
      <c r="M7" s="40">
        <f t="shared" si="0"/>
        <v>13</v>
      </c>
      <c r="N7" s="144">
        <v>17.5</v>
      </c>
      <c r="O7" s="146">
        <f t="shared" si="1"/>
        <v>227.5</v>
      </c>
    </row>
    <row r="8" spans="1:15" ht="15.75">
      <c r="A8" s="92">
        <v>6</v>
      </c>
      <c r="B8" s="39"/>
      <c r="C8" s="127"/>
      <c r="D8" s="128"/>
      <c r="E8" s="128"/>
      <c r="F8" s="127">
        <v>12.5</v>
      </c>
      <c r="G8" s="128"/>
      <c r="H8" s="127"/>
      <c r="I8" s="128"/>
      <c r="J8" s="128"/>
      <c r="K8" s="127"/>
      <c r="L8" s="127"/>
      <c r="M8" s="40">
        <f t="shared" si="0"/>
        <v>12.5</v>
      </c>
      <c r="N8" s="144">
        <v>17.5</v>
      </c>
      <c r="O8" s="146">
        <f t="shared" si="1"/>
        <v>218.75</v>
      </c>
    </row>
    <row r="9" spans="1:15" ht="15.75">
      <c r="A9" s="92">
        <v>7</v>
      </c>
      <c r="B9" s="61"/>
      <c r="C9" s="127"/>
      <c r="D9" s="128">
        <v>6</v>
      </c>
      <c r="E9" s="128">
        <v>12</v>
      </c>
      <c r="F9" s="127">
        <v>25</v>
      </c>
      <c r="G9" s="128"/>
      <c r="H9" s="127"/>
      <c r="I9" s="128"/>
      <c r="J9" s="128"/>
      <c r="K9" s="127"/>
      <c r="L9" s="127"/>
      <c r="M9" s="40">
        <f t="shared" si="0"/>
        <v>43</v>
      </c>
      <c r="N9" s="144">
        <v>17.5</v>
      </c>
      <c r="O9" s="146">
        <f t="shared" si="1"/>
        <v>752.5</v>
      </c>
    </row>
    <row r="10" spans="1:15" ht="15.75">
      <c r="A10" s="92">
        <v>8</v>
      </c>
      <c r="B10" s="39"/>
      <c r="C10" s="127">
        <v>13</v>
      </c>
      <c r="D10" s="128">
        <v>6</v>
      </c>
      <c r="E10" s="128">
        <v>12</v>
      </c>
      <c r="F10" s="127">
        <v>12.5</v>
      </c>
      <c r="G10" s="128"/>
      <c r="H10" s="127"/>
      <c r="I10" s="128"/>
      <c r="J10" s="128"/>
      <c r="K10" s="127"/>
      <c r="L10" s="127"/>
      <c r="M10" s="40">
        <f t="shared" si="0"/>
        <v>43.5</v>
      </c>
      <c r="N10" s="144">
        <v>17.5</v>
      </c>
      <c r="O10" s="146">
        <f t="shared" si="1"/>
        <v>761.25</v>
      </c>
    </row>
    <row r="11" spans="1:15" ht="15.75">
      <c r="A11" s="92">
        <v>9</v>
      </c>
      <c r="B11" s="61"/>
      <c r="C11" s="127"/>
      <c r="D11" s="128">
        <v>6</v>
      </c>
      <c r="E11" s="128"/>
      <c r="F11" s="127">
        <v>10</v>
      </c>
      <c r="G11" s="128"/>
      <c r="H11" s="127"/>
      <c r="I11" s="128"/>
      <c r="J11" s="128"/>
      <c r="K11" s="127"/>
      <c r="L11" s="127"/>
      <c r="M11" s="40">
        <f t="shared" si="0"/>
        <v>16</v>
      </c>
      <c r="N11" s="144">
        <v>17.5</v>
      </c>
      <c r="O11" s="146">
        <f t="shared" si="1"/>
        <v>280</v>
      </c>
    </row>
    <row r="12" spans="1:15" ht="15.75">
      <c r="A12" s="92">
        <v>10</v>
      </c>
      <c r="B12" s="61"/>
      <c r="C12" s="127"/>
      <c r="D12" s="128"/>
      <c r="E12" s="128"/>
      <c r="F12" s="127"/>
      <c r="G12" s="128"/>
      <c r="H12" s="127"/>
      <c r="I12" s="128">
        <v>50</v>
      </c>
      <c r="J12" s="128"/>
      <c r="K12" s="127"/>
      <c r="L12" s="127">
        <v>10</v>
      </c>
      <c r="M12" s="40">
        <f>SUM(C12:L12)</f>
        <v>60</v>
      </c>
      <c r="N12" s="144">
        <v>17.5</v>
      </c>
      <c r="O12" s="146">
        <f t="shared" si="1"/>
        <v>1050</v>
      </c>
    </row>
    <row r="13" spans="1:15" ht="15.75">
      <c r="A13" s="92">
        <v>11</v>
      </c>
      <c r="B13" s="61"/>
      <c r="C13" s="127"/>
      <c r="D13" s="128">
        <v>9</v>
      </c>
      <c r="E13" s="128"/>
      <c r="F13" s="127"/>
      <c r="G13" s="128"/>
      <c r="H13" s="127"/>
      <c r="I13" s="128"/>
      <c r="J13" s="128"/>
      <c r="K13" s="127"/>
      <c r="L13" s="127"/>
      <c r="M13" s="40">
        <f t="shared" si="0"/>
        <v>9</v>
      </c>
      <c r="N13" s="144">
        <v>17.5</v>
      </c>
      <c r="O13" s="146">
        <f t="shared" si="1"/>
        <v>157.5</v>
      </c>
    </row>
    <row r="14" spans="1:15" ht="15.75">
      <c r="A14" s="92">
        <v>12</v>
      </c>
      <c r="B14" s="61"/>
      <c r="C14" s="127"/>
      <c r="D14" s="128">
        <v>13</v>
      </c>
      <c r="E14" s="128">
        <v>25</v>
      </c>
      <c r="F14" s="127"/>
      <c r="G14" s="128"/>
      <c r="H14" s="127">
        <v>15</v>
      </c>
      <c r="I14" s="128"/>
      <c r="J14" s="128">
        <v>18</v>
      </c>
      <c r="K14" s="127">
        <v>25</v>
      </c>
      <c r="L14" s="127"/>
      <c r="M14" s="40">
        <f t="shared" si="0"/>
        <v>96</v>
      </c>
      <c r="N14" s="144">
        <v>17.5</v>
      </c>
      <c r="O14" s="146">
        <f t="shared" si="1"/>
        <v>1680</v>
      </c>
    </row>
    <row r="15" spans="1:15" ht="15.75">
      <c r="A15" s="92">
        <v>13</v>
      </c>
      <c r="B15" s="61"/>
      <c r="C15" s="127"/>
      <c r="D15" s="128">
        <v>9</v>
      </c>
      <c r="E15" s="128"/>
      <c r="F15" s="127"/>
      <c r="G15" s="128">
        <v>15</v>
      </c>
      <c r="H15" s="127"/>
      <c r="I15" s="128"/>
      <c r="J15" s="128"/>
      <c r="K15" s="127"/>
      <c r="L15" s="127"/>
      <c r="M15" s="40">
        <f t="shared" si="0"/>
        <v>24</v>
      </c>
      <c r="N15" s="144">
        <v>17.5</v>
      </c>
      <c r="O15" s="146">
        <f t="shared" si="1"/>
        <v>420</v>
      </c>
    </row>
    <row r="16" spans="1:15" ht="15.75">
      <c r="A16" s="92">
        <v>14</v>
      </c>
      <c r="B16" s="61"/>
      <c r="C16" s="127"/>
      <c r="D16" s="128"/>
      <c r="E16" s="128">
        <v>15</v>
      </c>
      <c r="F16" s="127"/>
      <c r="G16" s="128">
        <v>15</v>
      </c>
      <c r="H16" s="127">
        <v>25</v>
      </c>
      <c r="I16" s="128"/>
      <c r="J16" s="128"/>
      <c r="K16" s="127"/>
      <c r="L16" s="127">
        <v>10</v>
      </c>
      <c r="M16" s="40">
        <f>SUM(C16:L16)</f>
        <v>65</v>
      </c>
      <c r="N16" s="144">
        <v>17.5</v>
      </c>
      <c r="O16" s="146">
        <f t="shared" si="1"/>
        <v>1137.5</v>
      </c>
    </row>
    <row r="17" spans="1:15" ht="15.75">
      <c r="A17" s="92">
        <v>15</v>
      </c>
      <c r="B17" s="61"/>
      <c r="C17" s="127"/>
      <c r="D17" s="128"/>
      <c r="E17" s="128">
        <v>9</v>
      </c>
      <c r="F17" s="127"/>
      <c r="G17" s="128"/>
      <c r="H17" s="127"/>
      <c r="I17" s="128"/>
      <c r="J17" s="128"/>
      <c r="K17" s="127">
        <v>25</v>
      </c>
      <c r="L17" s="127"/>
      <c r="M17" s="40">
        <f t="shared" si="0"/>
        <v>34</v>
      </c>
      <c r="N17" s="144">
        <v>17.5</v>
      </c>
      <c r="O17" s="146">
        <f t="shared" si="1"/>
        <v>595</v>
      </c>
    </row>
    <row r="18" spans="1:15" s="6" customFormat="1" ht="27.75" customHeight="1">
      <c r="A18" s="43"/>
      <c r="B18" s="77" t="s">
        <v>24</v>
      </c>
      <c r="C18" s="132">
        <f>SUM(C3:C17)</f>
        <v>13</v>
      </c>
      <c r="D18" s="133">
        <f>SUM(D3:D17)</f>
        <v>81</v>
      </c>
      <c r="E18" s="133">
        <f>SUM(E3:E17)</f>
        <v>101</v>
      </c>
      <c r="F18" s="132">
        <f>SUM(F3:F17)</f>
        <v>60</v>
      </c>
      <c r="G18" s="133">
        <f>SUM(G3:G17)</f>
        <v>30</v>
      </c>
      <c r="H18" s="132">
        <f>SUM(H3:H17)</f>
        <v>40</v>
      </c>
      <c r="I18" s="133">
        <f>SUM(I3:I17)</f>
        <v>50</v>
      </c>
      <c r="J18" s="133">
        <f>SUM(J3:J17)</f>
        <v>18</v>
      </c>
      <c r="K18" s="132">
        <f>SUM(K3:K17)</f>
        <v>50</v>
      </c>
      <c r="L18" s="138">
        <f>SUM(L3:L17)</f>
        <v>20</v>
      </c>
      <c r="M18" s="138">
        <f>SUM(M3:M17)</f>
        <v>463</v>
      </c>
      <c r="N18" s="44"/>
      <c r="O18" s="139">
        <f>SUM(O3:O17)</f>
        <v>8102.5</v>
      </c>
    </row>
    <row r="19" spans="1:15" ht="20.25" customHeight="1">
      <c r="A19" s="46"/>
      <c r="B19" s="140" t="s">
        <v>0</v>
      </c>
      <c r="C19" s="141">
        <v>17.5</v>
      </c>
      <c r="D19" s="141">
        <v>17.5</v>
      </c>
      <c r="E19" s="141">
        <v>17.5</v>
      </c>
      <c r="F19" s="141">
        <v>17.5</v>
      </c>
      <c r="G19" s="141">
        <v>17.5</v>
      </c>
      <c r="H19" s="141">
        <v>17.5</v>
      </c>
      <c r="I19" s="141">
        <v>17.5</v>
      </c>
      <c r="J19" s="141">
        <v>17.5</v>
      </c>
      <c r="K19" s="141">
        <v>17.5</v>
      </c>
      <c r="L19" s="141">
        <v>17.5</v>
      </c>
      <c r="M19" s="141">
        <v>17.5</v>
      </c>
      <c r="N19" s="38"/>
      <c r="O19" s="38"/>
    </row>
    <row r="20" spans="1:15" ht="25.5" customHeight="1" thickBot="1">
      <c r="A20" s="48"/>
      <c r="B20" s="142" t="s">
        <v>23</v>
      </c>
      <c r="C20" s="132">
        <f t="shared" ref="C20:K20" si="2">C18*C19</f>
        <v>227.5</v>
      </c>
      <c r="D20" s="133">
        <f t="shared" si="2"/>
        <v>1417.5</v>
      </c>
      <c r="E20" s="130">
        <f t="shared" si="2"/>
        <v>1767.5</v>
      </c>
      <c r="F20" s="130">
        <f t="shared" si="2"/>
        <v>1050</v>
      </c>
      <c r="G20" s="135">
        <f t="shared" si="2"/>
        <v>525</v>
      </c>
      <c r="H20" s="137">
        <f t="shared" si="2"/>
        <v>700</v>
      </c>
      <c r="I20" s="132">
        <f t="shared" si="2"/>
        <v>875</v>
      </c>
      <c r="J20" s="133">
        <f t="shared" si="2"/>
        <v>315</v>
      </c>
      <c r="K20" s="136">
        <f t="shared" si="2"/>
        <v>875</v>
      </c>
      <c r="L20" s="139">
        <f>L18*L19</f>
        <v>350</v>
      </c>
      <c r="M20" s="139">
        <f>M18*M19</f>
        <v>8102.5</v>
      </c>
      <c r="N20" s="38"/>
      <c r="O20" s="38"/>
    </row>
  </sheetData>
  <sortState ref="B3:N25">
    <sortCondition ref="B3:B25"/>
  </sortState>
  <mergeCells count="1">
    <mergeCell ref="A1:O1"/>
  </mergeCells>
  <phoneticPr fontId="3" type="noConversion"/>
  <pageMargins left="0.15748031496062992" right="0.27559055118110237" top="0.15748031496062992" bottom="0.19685039370078741" header="0.15748031496062992" footer="0.19685039370078741"/>
  <pageSetup paperSize="9" orientation="landscape" r:id="rId1"/>
  <headerFooter alignWithMargins="0"/>
  <ignoredErrors>
    <ignoredError sqref="M16 M1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P76"/>
  <sheetViews>
    <sheetView topLeftCell="B1" zoomScale="145" zoomScaleNormal="145" workbookViewId="0">
      <selection activeCell="J2" sqref="J2"/>
    </sheetView>
  </sheetViews>
  <sheetFormatPr defaultColWidth="9.140625" defaultRowHeight="12.75"/>
  <cols>
    <col min="1" max="1" width="5.42578125" style="4" customWidth="1"/>
    <col min="2" max="2" width="31.5703125" style="1" bestFit="1" customWidth="1"/>
    <col min="3" max="3" width="22.7109375" style="1" customWidth="1"/>
    <col min="4" max="4" width="9.7109375" style="1" customWidth="1"/>
    <col min="5" max="5" width="9.140625" style="3" bestFit="1" customWidth="1"/>
    <col min="6" max="13" width="9.7109375" style="3" customWidth="1"/>
    <col min="14" max="14" width="10.7109375" style="2" customWidth="1"/>
    <col min="15" max="15" width="10.42578125" style="2" bestFit="1" customWidth="1"/>
    <col min="16" max="16" width="13.28515625" style="2" customWidth="1"/>
    <col min="17" max="16384" width="9.140625" style="1"/>
  </cols>
  <sheetData>
    <row r="1" spans="1:16" s="2" customFormat="1" ht="22.5" customHeight="1">
      <c r="A1" s="210" t="s">
        <v>208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</row>
    <row r="2" spans="1:16" s="20" customFormat="1" ht="67.5" customHeight="1">
      <c r="A2" s="64"/>
      <c r="B2" s="65" t="s">
        <v>3</v>
      </c>
      <c r="D2" s="65" t="s">
        <v>132</v>
      </c>
      <c r="E2" s="65" t="s">
        <v>133</v>
      </c>
      <c r="F2" s="65" t="s">
        <v>134</v>
      </c>
      <c r="G2" s="65" t="s">
        <v>135</v>
      </c>
      <c r="H2" s="65" t="s">
        <v>136</v>
      </c>
      <c r="I2" s="65" t="s">
        <v>216</v>
      </c>
      <c r="J2" s="65" t="s">
        <v>137</v>
      </c>
      <c r="K2" s="65" t="s">
        <v>138</v>
      </c>
      <c r="L2" s="65" t="s">
        <v>215</v>
      </c>
      <c r="M2" s="185" t="s">
        <v>110</v>
      </c>
      <c r="N2" s="25" t="s">
        <v>1</v>
      </c>
      <c r="O2" s="143" t="s">
        <v>22</v>
      </c>
      <c r="P2" s="145" t="s">
        <v>18</v>
      </c>
    </row>
    <row r="3" spans="1:16" s="7" customFormat="1" ht="13.5" customHeight="1">
      <c r="A3" s="66"/>
      <c r="B3" s="212"/>
      <c r="C3" s="213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  <c r="P3" s="68"/>
    </row>
    <row r="4" spans="1:16" s="7" customFormat="1" ht="13.5" customHeight="1">
      <c r="A4" s="66"/>
      <c r="B4" s="151"/>
      <c r="C4" s="152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  <c r="P4" s="68"/>
    </row>
    <row r="5" spans="1:16" ht="15.75">
      <c r="A5" s="106">
        <v>1</v>
      </c>
      <c r="B5" s="174" t="s">
        <v>47</v>
      </c>
      <c r="C5" s="175" t="s">
        <v>48</v>
      </c>
      <c r="D5" s="135">
        <v>6</v>
      </c>
      <c r="E5" s="134"/>
      <c r="F5" s="127"/>
      <c r="G5" s="127"/>
      <c r="H5" s="127"/>
      <c r="I5" s="127"/>
      <c r="J5" s="127"/>
      <c r="K5" s="127"/>
      <c r="L5" s="127"/>
      <c r="M5" s="127"/>
      <c r="N5" s="40">
        <f>SUM(D5:M5)</f>
        <v>6</v>
      </c>
      <c r="O5" s="144">
        <v>17.5</v>
      </c>
      <c r="P5" s="146">
        <f>N5*O5</f>
        <v>105</v>
      </c>
    </row>
    <row r="6" spans="1:16" ht="15.75">
      <c r="A6" s="106">
        <v>2</v>
      </c>
      <c r="B6" s="174" t="s">
        <v>109</v>
      </c>
      <c r="C6" s="175"/>
      <c r="D6" s="135"/>
      <c r="E6" s="134"/>
      <c r="F6" s="127"/>
      <c r="G6" s="127">
        <v>6</v>
      </c>
      <c r="H6" s="127"/>
      <c r="I6" s="127"/>
      <c r="J6" s="127"/>
      <c r="K6" s="127"/>
      <c r="L6" s="127"/>
      <c r="M6" s="127"/>
      <c r="N6" s="40">
        <f>SUM(D6:M6)</f>
        <v>6</v>
      </c>
      <c r="O6" s="144">
        <v>17.5</v>
      </c>
      <c r="P6" s="146">
        <f>N6*O6</f>
        <v>105</v>
      </c>
    </row>
    <row r="7" spans="1:16" ht="15.75">
      <c r="A7" s="106">
        <v>3</v>
      </c>
      <c r="B7" s="174" t="s">
        <v>49</v>
      </c>
      <c r="C7" s="175"/>
      <c r="D7" s="135"/>
      <c r="E7" s="134"/>
      <c r="F7" s="127"/>
      <c r="G7" s="127"/>
      <c r="H7" s="127"/>
      <c r="I7" s="127"/>
      <c r="J7" s="127"/>
      <c r="K7" s="127"/>
      <c r="L7" s="127"/>
      <c r="M7" s="127"/>
      <c r="N7" s="40">
        <f t="shared" ref="N7:N68" si="0">SUM(D7:M7)</f>
        <v>0</v>
      </c>
      <c r="O7" s="144">
        <v>17.5</v>
      </c>
      <c r="P7" s="146">
        <f t="shared" ref="P7:P68" si="1">N7*O7</f>
        <v>0</v>
      </c>
    </row>
    <row r="8" spans="1:16" ht="15.75">
      <c r="A8" s="106">
        <v>4</v>
      </c>
      <c r="B8" s="174" t="s">
        <v>50</v>
      </c>
      <c r="C8" s="175"/>
      <c r="D8" s="135"/>
      <c r="E8" s="134"/>
      <c r="F8" s="127"/>
      <c r="G8" s="127"/>
      <c r="H8" s="127"/>
      <c r="I8" s="127"/>
      <c r="J8" s="127"/>
      <c r="K8" s="127"/>
      <c r="L8" s="127"/>
      <c r="M8" s="127"/>
      <c r="N8" s="40">
        <f t="shared" si="0"/>
        <v>0</v>
      </c>
      <c r="O8" s="144">
        <v>17.5</v>
      </c>
      <c r="P8" s="146">
        <f t="shared" si="1"/>
        <v>0</v>
      </c>
    </row>
    <row r="9" spans="1:16" ht="15.75">
      <c r="A9" s="106">
        <v>5</v>
      </c>
      <c r="B9" s="174" t="s">
        <v>51</v>
      </c>
      <c r="C9" s="175"/>
      <c r="D9" s="135"/>
      <c r="E9" s="134"/>
      <c r="F9" s="127"/>
      <c r="G9" s="127"/>
      <c r="H9" s="127"/>
      <c r="I9" s="127"/>
      <c r="J9" s="127"/>
      <c r="K9" s="127"/>
      <c r="L9" s="127"/>
      <c r="M9" s="127"/>
      <c r="N9" s="40">
        <f t="shared" si="0"/>
        <v>0</v>
      </c>
      <c r="O9" s="144">
        <v>17.5</v>
      </c>
      <c r="P9" s="146">
        <f t="shared" si="1"/>
        <v>0</v>
      </c>
    </row>
    <row r="10" spans="1:16" ht="15.75">
      <c r="A10" s="106">
        <v>6</v>
      </c>
      <c r="B10" s="174" t="s">
        <v>52</v>
      </c>
      <c r="C10" s="175"/>
      <c r="D10" s="135"/>
      <c r="E10" s="134"/>
      <c r="F10" s="127"/>
      <c r="G10" s="127"/>
      <c r="H10" s="127"/>
      <c r="I10" s="127"/>
      <c r="J10" s="127"/>
      <c r="K10" s="127"/>
      <c r="L10" s="127"/>
      <c r="M10" s="127"/>
      <c r="N10" s="40">
        <f t="shared" si="0"/>
        <v>0</v>
      </c>
      <c r="O10" s="144">
        <v>17.5</v>
      </c>
      <c r="P10" s="146">
        <f t="shared" si="1"/>
        <v>0</v>
      </c>
    </row>
    <row r="11" spans="1:16" ht="15.75">
      <c r="A11" s="106">
        <v>7</v>
      </c>
      <c r="B11" s="174" t="s">
        <v>53</v>
      </c>
      <c r="C11" s="175"/>
      <c r="D11" s="135"/>
      <c r="E11" s="134"/>
      <c r="F11" s="127"/>
      <c r="G11" s="127">
        <v>6</v>
      </c>
      <c r="H11" s="127">
        <v>5</v>
      </c>
      <c r="I11" s="127"/>
      <c r="J11" s="127"/>
      <c r="K11" s="127"/>
      <c r="L11" s="127"/>
      <c r="M11" s="127"/>
      <c r="N11" s="40">
        <f t="shared" si="0"/>
        <v>11</v>
      </c>
      <c r="O11" s="144">
        <v>17.5</v>
      </c>
      <c r="P11" s="146">
        <f t="shared" si="1"/>
        <v>192.5</v>
      </c>
    </row>
    <row r="12" spans="1:16" ht="15.75">
      <c r="A12" s="106">
        <v>8</v>
      </c>
      <c r="B12" s="174" t="s">
        <v>54</v>
      </c>
      <c r="C12" s="175"/>
      <c r="D12" s="135"/>
      <c r="E12" s="134"/>
      <c r="F12" s="127"/>
      <c r="G12" s="127"/>
      <c r="H12" s="127"/>
      <c r="I12" s="127"/>
      <c r="J12" s="127"/>
      <c r="K12" s="127"/>
      <c r="L12" s="127"/>
      <c r="M12" s="127"/>
      <c r="N12" s="40">
        <f t="shared" si="0"/>
        <v>0</v>
      </c>
      <c r="O12" s="144">
        <v>17.5</v>
      </c>
      <c r="P12" s="146">
        <f t="shared" si="1"/>
        <v>0</v>
      </c>
    </row>
    <row r="13" spans="1:16" ht="15.75">
      <c r="A13" s="106">
        <v>9</v>
      </c>
      <c r="B13" s="174" t="s">
        <v>55</v>
      </c>
      <c r="C13" s="175"/>
      <c r="D13" s="135"/>
      <c r="E13" s="134"/>
      <c r="F13" s="127"/>
      <c r="G13" s="127"/>
      <c r="H13" s="127"/>
      <c r="I13" s="127"/>
      <c r="J13" s="127"/>
      <c r="K13" s="127"/>
      <c r="L13" s="127"/>
      <c r="M13" s="127"/>
      <c r="N13" s="40">
        <f t="shared" si="0"/>
        <v>0</v>
      </c>
      <c r="O13" s="144">
        <v>17.5</v>
      </c>
      <c r="P13" s="146">
        <f t="shared" si="1"/>
        <v>0</v>
      </c>
    </row>
    <row r="14" spans="1:16" ht="15.75">
      <c r="A14" s="106">
        <v>10</v>
      </c>
      <c r="B14" s="174" t="s">
        <v>56</v>
      </c>
      <c r="C14" s="176"/>
      <c r="D14" s="135"/>
      <c r="E14" s="134"/>
      <c r="F14" s="127"/>
      <c r="G14" s="127"/>
      <c r="H14" s="127"/>
      <c r="I14" s="127"/>
      <c r="J14" s="127"/>
      <c r="K14" s="127"/>
      <c r="L14" s="127">
        <v>4</v>
      </c>
      <c r="M14" s="127">
        <v>9</v>
      </c>
      <c r="N14" s="40">
        <f t="shared" si="0"/>
        <v>13</v>
      </c>
      <c r="O14" s="144">
        <v>17.5</v>
      </c>
      <c r="P14" s="146">
        <f t="shared" si="1"/>
        <v>227.5</v>
      </c>
    </row>
    <row r="15" spans="1:16" ht="15.75">
      <c r="A15" s="106">
        <v>11</v>
      </c>
      <c r="B15" s="174" t="s">
        <v>57</v>
      </c>
      <c r="C15" s="176"/>
      <c r="D15" s="135"/>
      <c r="E15" s="129"/>
      <c r="F15" s="127"/>
      <c r="G15" s="127"/>
      <c r="H15" s="127"/>
      <c r="I15" s="127"/>
      <c r="J15" s="127"/>
      <c r="K15" s="127"/>
      <c r="L15" s="127"/>
      <c r="M15" s="132"/>
      <c r="N15" s="40">
        <f t="shared" si="0"/>
        <v>0</v>
      </c>
      <c r="O15" s="144">
        <v>17.5</v>
      </c>
      <c r="P15" s="146">
        <f t="shared" si="1"/>
        <v>0</v>
      </c>
    </row>
    <row r="16" spans="1:16" ht="15.75">
      <c r="A16" s="106">
        <v>12</v>
      </c>
      <c r="B16" s="174" t="s">
        <v>58</v>
      </c>
      <c r="C16" s="175"/>
      <c r="D16" s="135"/>
      <c r="E16" s="129"/>
      <c r="F16" s="127"/>
      <c r="G16" s="127"/>
      <c r="H16" s="127"/>
      <c r="I16" s="127"/>
      <c r="J16" s="127"/>
      <c r="K16" s="127"/>
      <c r="L16" s="127"/>
      <c r="M16" s="127">
        <v>9</v>
      </c>
      <c r="N16" s="40">
        <f t="shared" si="0"/>
        <v>9</v>
      </c>
      <c r="O16" s="144">
        <v>17.5</v>
      </c>
      <c r="P16" s="146">
        <f t="shared" si="1"/>
        <v>157.5</v>
      </c>
    </row>
    <row r="17" spans="1:16" ht="15.75">
      <c r="A17" s="106">
        <v>13</v>
      </c>
      <c r="B17" s="174" t="s">
        <v>59</v>
      </c>
      <c r="C17" s="175"/>
      <c r="D17" s="135"/>
      <c r="E17" s="129"/>
      <c r="F17" s="127"/>
      <c r="G17" s="127"/>
      <c r="H17" s="127"/>
      <c r="I17" s="127"/>
      <c r="J17" s="127"/>
      <c r="K17" s="127"/>
      <c r="L17" s="127"/>
      <c r="M17" s="132"/>
      <c r="N17" s="40">
        <f t="shared" si="0"/>
        <v>0</v>
      </c>
      <c r="O17" s="144">
        <v>17.5</v>
      </c>
      <c r="P17" s="146">
        <f t="shared" si="1"/>
        <v>0</v>
      </c>
    </row>
    <row r="18" spans="1:16" ht="15.75">
      <c r="A18" s="106">
        <v>14</v>
      </c>
      <c r="B18" s="174" t="s">
        <v>60</v>
      </c>
      <c r="C18" s="175"/>
      <c r="D18" s="135"/>
      <c r="E18" s="129"/>
      <c r="F18" s="127"/>
      <c r="G18" s="127">
        <v>6</v>
      </c>
      <c r="H18" s="127"/>
      <c r="I18" s="127"/>
      <c r="J18" s="127"/>
      <c r="K18" s="127"/>
      <c r="L18" s="127"/>
      <c r="M18" s="132"/>
      <c r="N18" s="40">
        <f t="shared" si="0"/>
        <v>6</v>
      </c>
      <c r="O18" s="144">
        <v>17.5</v>
      </c>
      <c r="P18" s="146">
        <f t="shared" si="1"/>
        <v>105</v>
      </c>
    </row>
    <row r="19" spans="1:16" ht="15.75">
      <c r="A19" s="106">
        <v>15</v>
      </c>
      <c r="B19" s="174" t="s">
        <v>61</v>
      </c>
      <c r="C19" s="175"/>
      <c r="D19" s="135"/>
      <c r="E19" s="129"/>
      <c r="F19" s="127"/>
      <c r="G19" s="127"/>
      <c r="H19" s="127"/>
      <c r="I19" s="127"/>
      <c r="J19" s="127"/>
      <c r="K19" s="127"/>
      <c r="L19" s="127"/>
      <c r="M19" s="127"/>
      <c r="N19" s="40">
        <f t="shared" si="0"/>
        <v>0</v>
      </c>
      <c r="O19" s="144">
        <v>17.5</v>
      </c>
      <c r="P19" s="146">
        <f t="shared" si="1"/>
        <v>0</v>
      </c>
    </row>
    <row r="20" spans="1:16" ht="15.75">
      <c r="A20" s="106">
        <v>16</v>
      </c>
      <c r="B20" s="174" t="s">
        <v>62</v>
      </c>
      <c r="C20" s="175"/>
      <c r="D20" s="135"/>
      <c r="E20" s="129"/>
      <c r="F20" s="127"/>
      <c r="G20" s="127"/>
      <c r="H20" s="127"/>
      <c r="I20" s="127"/>
      <c r="J20" s="127"/>
      <c r="K20" s="127"/>
      <c r="L20" s="127"/>
      <c r="M20" s="127"/>
      <c r="N20" s="40">
        <f t="shared" si="0"/>
        <v>0</v>
      </c>
      <c r="O20" s="144">
        <v>17.5</v>
      </c>
      <c r="P20" s="146">
        <f t="shared" si="1"/>
        <v>0</v>
      </c>
    </row>
    <row r="21" spans="1:16" ht="15.75">
      <c r="A21" s="106">
        <v>17</v>
      </c>
      <c r="B21" s="174" t="s">
        <v>63</v>
      </c>
      <c r="C21" s="175"/>
      <c r="D21" s="135"/>
      <c r="E21" s="129"/>
      <c r="F21" s="127"/>
      <c r="G21" s="127">
        <v>6</v>
      </c>
      <c r="H21" s="127"/>
      <c r="I21" s="127"/>
      <c r="J21" s="127"/>
      <c r="K21" s="127"/>
      <c r="L21" s="127"/>
      <c r="M21" s="127"/>
      <c r="N21" s="40">
        <f t="shared" si="0"/>
        <v>6</v>
      </c>
      <c r="O21" s="144">
        <v>17.5</v>
      </c>
      <c r="P21" s="146">
        <f t="shared" si="1"/>
        <v>105</v>
      </c>
    </row>
    <row r="22" spans="1:16" ht="15.75">
      <c r="A22" s="106">
        <v>18</v>
      </c>
      <c r="B22" s="177" t="s">
        <v>65</v>
      </c>
      <c r="C22" s="178" t="s">
        <v>64</v>
      </c>
      <c r="D22" s="135"/>
      <c r="E22" s="129"/>
      <c r="F22" s="127"/>
      <c r="G22" s="127"/>
      <c r="H22" s="127"/>
      <c r="I22" s="127"/>
      <c r="J22" s="127"/>
      <c r="K22" s="127"/>
      <c r="L22" s="127"/>
      <c r="M22" s="132"/>
      <c r="N22" s="40">
        <f t="shared" si="0"/>
        <v>0</v>
      </c>
      <c r="O22" s="144">
        <v>17.5</v>
      </c>
      <c r="P22" s="146">
        <f t="shared" si="1"/>
        <v>0</v>
      </c>
    </row>
    <row r="23" spans="1:16" ht="15.75">
      <c r="A23" s="106">
        <v>19</v>
      </c>
      <c r="B23" s="177" t="s">
        <v>66</v>
      </c>
      <c r="C23" s="178"/>
      <c r="D23" s="135"/>
      <c r="E23" s="129"/>
      <c r="F23" s="132"/>
      <c r="G23" s="132"/>
      <c r="H23" s="132"/>
      <c r="I23" s="132"/>
      <c r="J23" s="132"/>
      <c r="K23" s="132"/>
      <c r="L23" s="132"/>
      <c r="M23" s="127"/>
      <c r="N23" s="40">
        <f t="shared" si="0"/>
        <v>0</v>
      </c>
      <c r="O23" s="144">
        <v>17.5</v>
      </c>
      <c r="P23" s="146">
        <f t="shared" si="1"/>
        <v>0</v>
      </c>
    </row>
    <row r="24" spans="1:16" ht="15.75">
      <c r="A24" s="106">
        <v>20</v>
      </c>
      <c r="B24" s="177" t="s">
        <v>67</v>
      </c>
      <c r="C24" s="178"/>
      <c r="D24" s="135"/>
      <c r="E24" s="129"/>
      <c r="F24" s="132"/>
      <c r="G24" s="132"/>
      <c r="H24" s="132"/>
      <c r="I24" s="132"/>
      <c r="J24" s="132"/>
      <c r="K24" s="132"/>
      <c r="L24" s="132"/>
      <c r="M24" s="132"/>
      <c r="N24" s="40">
        <f t="shared" si="0"/>
        <v>0</v>
      </c>
      <c r="O24" s="144">
        <v>17.5</v>
      </c>
      <c r="P24" s="146">
        <f t="shared" si="1"/>
        <v>0</v>
      </c>
    </row>
    <row r="25" spans="1:16" ht="15.75">
      <c r="A25" s="106">
        <v>21</v>
      </c>
      <c r="B25" s="177" t="s">
        <v>68</v>
      </c>
      <c r="C25" s="178"/>
      <c r="D25" s="135"/>
      <c r="E25" s="129"/>
      <c r="F25" s="132"/>
      <c r="G25" s="132"/>
      <c r="H25" s="132"/>
      <c r="I25" s="132">
        <v>6</v>
      </c>
      <c r="J25" s="132"/>
      <c r="K25" s="132"/>
      <c r="L25" s="132">
        <v>4</v>
      </c>
      <c r="M25" s="132">
        <v>9</v>
      </c>
      <c r="N25" s="40">
        <f t="shared" si="0"/>
        <v>19</v>
      </c>
      <c r="O25" s="144">
        <v>17.5</v>
      </c>
      <c r="P25" s="146">
        <f t="shared" si="1"/>
        <v>332.5</v>
      </c>
    </row>
    <row r="26" spans="1:16" ht="15.75">
      <c r="A26" s="106">
        <v>22</v>
      </c>
      <c r="B26" s="177" t="s">
        <v>69</v>
      </c>
      <c r="C26" s="178"/>
      <c r="D26" s="135"/>
      <c r="E26" s="129"/>
      <c r="F26" s="132"/>
      <c r="G26" s="132"/>
      <c r="H26" s="132"/>
      <c r="I26" s="132"/>
      <c r="J26" s="132"/>
      <c r="K26" s="132"/>
      <c r="L26" s="132"/>
      <c r="M26" s="132">
        <v>9</v>
      </c>
      <c r="N26" s="40">
        <f t="shared" si="0"/>
        <v>9</v>
      </c>
      <c r="O26" s="144">
        <v>17.5</v>
      </c>
      <c r="P26" s="146">
        <f t="shared" si="1"/>
        <v>157.5</v>
      </c>
    </row>
    <row r="27" spans="1:16" ht="15.75">
      <c r="A27" s="106">
        <v>23</v>
      </c>
      <c r="B27" s="177" t="s">
        <v>70</v>
      </c>
      <c r="C27" s="178"/>
      <c r="D27" s="135"/>
      <c r="E27" s="129"/>
      <c r="F27" s="132"/>
      <c r="G27" s="132"/>
      <c r="H27" s="132"/>
      <c r="I27" s="132"/>
      <c r="J27" s="132"/>
      <c r="K27" s="132"/>
      <c r="L27" s="132"/>
      <c r="M27" s="132"/>
      <c r="N27" s="40">
        <f t="shared" si="0"/>
        <v>0</v>
      </c>
      <c r="O27" s="144">
        <v>17.5</v>
      </c>
      <c r="P27" s="146">
        <f t="shared" si="1"/>
        <v>0</v>
      </c>
    </row>
    <row r="28" spans="1:16" ht="15.75">
      <c r="A28" s="106">
        <v>24</v>
      </c>
      <c r="B28" s="177" t="s">
        <v>71</v>
      </c>
      <c r="C28" s="178"/>
      <c r="D28" s="135"/>
      <c r="E28" s="129"/>
      <c r="F28" s="132"/>
      <c r="G28" s="132"/>
      <c r="H28" s="132"/>
      <c r="I28" s="132"/>
      <c r="J28" s="132"/>
      <c r="K28" s="132"/>
      <c r="L28" s="132"/>
      <c r="M28" s="132"/>
      <c r="N28" s="40">
        <f t="shared" si="0"/>
        <v>0</v>
      </c>
      <c r="O28" s="144">
        <v>17.5</v>
      </c>
      <c r="P28" s="146">
        <f t="shared" si="1"/>
        <v>0</v>
      </c>
    </row>
    <row r="29" spans="1:16" ht="15.75">
      <c r="A29" s="106">
        <v>25</v>
      </c>
      <c r="B29" s="177" t="s">
        <v>72</v>
      </c>
      <c r="C29" s="178"/>
      <c r="D29" s="135"/>
      <c r="E29" s="129"/>
      <c r="F29" s="132"/>
      <c r="G29" s="132"/>
      <c r="H29" s="132"/>
      <c r="I29" s="132"/>
      <c r="J29" s="132"/>
      <c r="K29" s="132"/>
      <c r="L29" s="132"/>
      <c r="M29" s="132"/>
      <c r="N29" s="40">
        <f t="shared" si="0"/>
        <v>0</v>
      </c>
      <c r="O29" s="144">
        <v>17.5</v>
      </c>
      <c r="P29" s="146">
        <f t="shared" si="1"/>
        <v>0</v>
      </c>
    </row>
    <row r="30" spans="1:16" ht="15.75">
      <c r="A30" s="106">
        <v>26</v>
      </c>
      <c r="B30" s="177" t="s">
        <v>73</v>
      </c>
      <c r="C30" s="178"/>
      <c r="D30" s="135"/>
      <c r="E30" s="129"/>
      <c r="F30" s="132"/>
      <c r="G30" s="132"/>
      <c r="H30" s="132"/>
      <c r="I30" s="132"/>
      <c r="J30" s="132"/>
      <c r="K30" s="132"/>
      <c r="L30" s="132"/>
      <c r="M30" s="132"/>
      <c r="N30" s="40">
        <f t="shared" si="0"/>
        <v>0</v>
      </c>
      <c r="O30" s="144">
        <v>17.5</v>
      </c>
      <c r="P30" s="146">
        <f t="shared" si="1"/>
        <v>0</v>
      </c>
    </row>
    <row r="31" spans="1:16" ht="15.75">
      <c r="A31" s="106">
        <v>27</v>
      </c>
      <c r="B31" s="177" t="s">
        <v>74</v>
      </c>
      <c r="C31" s="178"/>
      <c r="D31" s="135"/>
      <c r="E31" s="129"/>
      <c r="F31" s="127"/>
      <c r="G31" s="127"/>
      <c r="H31" s="127"/>
      <c r="I31" s="127"/>
      <c r="J31" s="127"/>
      <c r="K31" s="127"/>
      <c r="L31" s="127"/>
      <c r="M31" s="132"/>
      <c r="N31" s="40">
        <f t="shared" si="0"/>
        <v>0</v>
      </c>
      <c r="O31" s="144">
        <v>17.5</v>
      </c>
      <c r="P31" s="146">
        <f t="shared" si="1"/>
        <v>0</v>
      </c>
    </row>
    <row r="32" spans="1:16" ht="15.75">
      <c r="A32" s="106">
        <v>28</v>
      </c>
      <c r="B32" s="177" t="s">
        <v>75</v>
      </c>
      <c r="C32" s="178"/>
      <c r="D32" s="135"/>
      <c r="E32" s="129"/>
      <c r="F32" s="127"/>
      <c r="G32" s="127"/>
      <c r="H32" s="127"/>
      <c r="I32" s="127">
        <v>6</v>
      </c>
      <c r="J32" s="127"/>
      <c r="K32" s="127"/>
      <c r="L32" s="127"/>
      <c r="M32" s="132"/>
      <c r="N32" s="40">
        <f t="shared" si="0"/>
        <v>6</v>
      </c>
      <c r="O32" s="144">
        <v>17.5</v>
      </c>
      <c r="P32" s="146">
        <f t="shared" si="1"/>
        <v>105</v>
      </c>
    </row>
    <row r="33" spans="1:16" ht="15.75">
      <c r="A33" s="106">
        <v>29</v>
      </c>
      <c r="B33" s="177" t="s">
        <v>76</v>
      </c>
      <c r="C33" s="178"/>
      <c r="D33" s="135"/>
      <c r="E33" s="129"/>
      <c r="F33" s="127"/>
      <c r="G33" s="127"/>
      <c r="H33" s="127"/>
      <c r="I33" s="127"/>
      <c r="J33" s="127"/>
      <c r="K33" s="127"/>
      <c r="L33" s="127">
        <v>4</v>
      </c>
      <c r="M33" s="132">
        <v>9</v>
      </c>
      <c r="N33" s="40">
        <f t="shared" si="0"/>
        <v>13</v>
      </c>
      <c r="O33" s="144">
        <v>17.5</v>
      </c>
      <c r="P33" s="146">
        <f t="shared" si="1"/>
        <v>227.5</v>
      </c>
    </row>
    <row r="34" spans="1:16" ht="15.75">
      <c r="A34" s="106">
        <v>30</v>
      </c>
      <c r="B34" s="177" t="s">
        <v>77</v>
      </c>
      <c r="C34" s="178"/>
      <c r="D34" s="135"/>
      <c r="E34" s="129"/>
      <c r="F34" s="132"/>
      <c r="G34" s="132"/>
      <c r="H34" s="132"/>
      <c r="I34" s="132"/>
      <c r="J34" s="132"/>
      <c r="K34" s="132"/>
      <c r="L34" s="132"/>
      <c r="M34" s="132"/>
      <c r="N34" s="40">
        <f t="shared" si="0"/>
        <v>0</v>
      </c>
      <c r="O34" s="144">
        <v>17.5</v>
      </c>
      <c r="P34" s="146">
        <f t="shared" si="1"/>
        <v>0</v>
      </c>
    </row>
    <row r="35" spans="1:16" ht="15.75">
      <c r="A35" s="106">
        <v>31</v>
      </c>
      <c r="B35" s="177" t="s">
        <v>78</v>
      </c>
      <c r="C35" s="179"/>
      <c r="D35" s="135"/>
      <c r="E35" s="129"/>
      <c r="F35" s="132"/>
      <c r="G35" s="132"/>
      <c r="H35" s="132"/>
      <c r="I35" s="132"/>
      <c r="J35" s="132"/>
      <c r="K35" s="132"/>
      <c r="L35" s="132"/>
      <c r="M35" s="132"/>
      <c r="N35" s="40">
        <f t="shared" si="0"/>
        <v>0</v>
      </c>
      <c r="O35" s="144">
        <v>17.5</v>
      </c>
      <c r="P35" s="146">
        <f t="shared" si="1"/>
        <v>0</v>
      </c>
    </row>
    <row r="36" spans="1:16" ht="15.75">
      <c r="A36" s="106">
        <v>32</v>
      </c>
      <c r="B36" s="177" t="s">
        <v>79</v>
      </c>
      <c r="C36" s="178"/>
      <c r="D36" s="135"/>
      <c r="E36" s="129"/>
      <c r="F36" s="127"/>
      <c r="G36" s="127"/>
      <c r="H36" s="127"/>
      <c r="I36" s="127"/>
      <c r="J36" s="127"/>
      <c r="K36" s="127"/>
      <c r="L36" s="127"/>
      <c r="M36" s="132"/>
      <c r="N36" s="40">
        <f t="shared" si="0"/>
        <v>0</v>
      </c>
      <c r="O36" s="144">
        <v>17.5</v>
      </c>
      <c r="P36" s="146">
        <f t="shared" si="1"/>
        <v>0</v>
      </c>
    </row>
    <row r="37" spans="1:16" ht="15.75">
      <c r="A37" s="106">
        <v>33</v>
      </c>
      <c r="B37" s="177" t="s">
        <v>80</v>
      </c>
      <c r="C37" s="178"/>
      <c r="D37" s="135"/>
      <c r="E37" s="129"/>
      <c r="F37" s="127"/>
      <c r="G37" s="127"/>
      <c r="H37" s="127"/>
      <c r="I37" s="127"/>
      <c r="J37" s="127"/>
      <c r="K37" s="127"/>
      <c r="L37" s="127"/>
      <c r="M37" s="132">
        <v>9</v>
      </c>
      <c r="N37" s="40">
        <f t="shared" si="0"/>
        <v>9</v>
      </c>
      <c r="O37" s="144">
        <v>17.5</v>
      </c>
      <c r="P37" s="146">
        <f t="shared" si="1"/>
        <v>157.5</v>
      </c>
    </row>
    <row r="38" spans="1:16" ht="15.75">
      <c r="A38" s="106">
        <v>34</v>
      </c>
      <c r="B38" s="177" t="s">
        <v>81</v>
      </c>
      <c r="C38" s="178"/>
      <c r="D38" s="135"/>
      <c r="E38" s="129"/>
      <c r="F38" s="127"/>
      <c r="G38" s="127"/>
      <c r="H38" s="127"/>
      <c r="I38" s="127"/>
      <c r="J38" s="127"/>
      <c r="K38" s="127"/>
      <c r="L38" s="127"/>
      <c r="M38" s="132"/>
      <c r="N38" s="40">
        <f t="shared" si="0"/>
        <v>0</v>
      </c>
      <c r="O38" s="144">
        <v>17.5</v>
      </c>
      <c r="P38" s="146">
        <f t="shared" si="1"/>
        <v>0</v>
      </c>
    </row>
    <row r="39" spans="1:16" ht="15.75">
      <c r="A39" s="106">
        <v>35</v>
      </c>
      <c r="B39" s="177" t="s">
        <v>82</v>
      </c>
      <c r="C39" s="178"/>
      <c r="D39" s="135"/>
      <c r="E39" s="129"/>
      <c r="F39" s="132"/>
      <c r="G39" s="132"/>
      <c r="H39" s="132"/>
      <c r="I39" s="132"/>
      <c r="J39" s="132">
        <v>6</v>
      </c>
      <c r="K39" s="132"/>
      <c r="L39" s="132"/>
      <c r="M39" s="132">
        <v>9</v>
      </c>
      <c r="N39" s="40">
        <f t="shared" si="0"/>
        <v>15</v>
      </c>
      <c r="O39" s="144">
        <v>17.5</v>
      </c>
      <c r="P39" s="146">
        <f t="shared" si="1"/>
        <v>262.5</v>
      </c>
    </row>
    <row r="40" spans="1:16" ht="15.75">
      <c r="A40" s="106">
        <v>36</v>
      </c>
      <c r="B40" s="177" t="s">
        <v>83</v>
      </c>
      <c r="C40" s="178"/>
      <c r="D40" s="135"/>
      <c r="E40" s="129"/>
      <c r="F40" s="132"/>
      <c r="G40" s="132"/>
      <c r="H40" s="132"/>
      <c r="I40" s="132"/>
      <c r="J40" s="132"/>
      <c r="K40" s="132"/>
      <c r="L40" s="132"/>
      <c r="M40" s="132"/>
      <c r="N40" s="40">
        <f t="shared" si="0"/>
        <v>0</v>
      </c>
      <c r="O40" s="144">
        <v>17.5</v>
      </c>
      <c r="P40" s="146">
        <f t="shared" si="1"/>
        <v>0</v>
      </c>
    </row>
    <row r="41" spans="1:16" ht="15.75">
      <c r="A41" s="106">
        <v>37</v>
      </c>
      <c r="B41" s="177" t="s">
        <v>84</v>
      </c>
      <c r="C41" s="178"/>
      <c r="D41" s="135"/>
      <c r="E41" s="129"/>
      <c r="F41" s="132"/>
      <c r="G41" s="132"/>
      <c r="H41" s="132"/>
      <c r="I41" s="132"/>
      <c r="J41" s="132"/>
      <c r="K41" s="132"/>
      <c r="L41" s="132"/>
      <c r="M41" s="132"/>
      <c r="N41" s="40">
        <f t="shared" si="0"/>
        <v>0</v>
      </c>
      <c r="O41" s="144">
        <v>17.5</v>
      </c>
      <c r="P41" s="146">
        <f t="shared" si="1"/>
        <v>0</v>
      </c>
    </row>
    <row r="42" spans="1:16" ht="15.75">
      <c r="A42" s="106">
        <v>38</v>
      </c>
      <c r="B42" s="177" t="s">
        <v>85</v>
      </c>
      <c r="C42" s="178"/>
      <c r="D42" s="135"/>
      <c r="E42" s="129"/>
      <c r="F42" s="132"/>
      <c r="G42" s="132"/>
      <c r="H42" s="132"/>
      <c r="I42" s="132">
        <v>6</v>
      </c>
      <c r="J42" s="132"/>
      <c r="K42" s="132"/>
      <c r="L42" s="132"/>
      <c r="M42" s="132"/>
      <c r="N42" s="40">
        <f t="shared" si="0"/>
        <v>6</v>
      </c>
      <c r="O42" s="144">
        <v>17.5</v>
      </c>
      <c r="P42" s="146">
        <f t="shared" si="1"/>
        <v>105</v>
      </c>
    </row>
    <row r="43" spans="1:16" ht="15.75">
      <c r="A43" s="106">
        <v>39</v>
      </c>
      <c r="B43" s="177" t="s">
        <v>86</v>
      </c>
      <c r="C43" s="178"/>
      <c r="D43" s="135"/>
      <c r="E43" s="129"/>
      <c r="F43" s="132"/>
      <c r="G43" s="132"/>
      <c r="H43" s="132"/>
      <c r="I43" s="132"/>
      <c r="J43" s="132"/>
      <c r="K43" s="132"/>
      <c r="L43" s="132"/>
      <c r="M43" s="132"/>
      <c r="N43" s="40">
        <f t="shared" si="0"/>
        <v>0</v>
      </c>
      <c r="O43" s="144">
        <v>17.5</v>
      </c>
      <c r="P43" s="146">
        <f t="shared" si="1"/>
        <v>0</v>
      </c>
    </row>
    <row r="44" spans="1:16" ht="15.75">
      <c r="A44" s="106">
        <v>40</v>
      </c>
      <c r="B44" s="177" t="s">
        <v>87</v>
      </c>
      <c r="C44" s="178"/>
      <c r="D44" s="135"/>
      <c r="E44" s="129"/>
      <c r="F44" s="132"/>
      <c r="G44" s="132"/>
      <c r="H44" s="132"/>
      <c r="I44" s="132"/>
      <c r="J44" s="132"/>
      <c r="K44" s="132"/>
      <c r="L44" s="132"/>
      <c r="M44" s="132"/>
      <c r="N44" s="40">
        <f t="shared" si="0"/>
        <v>0</v>
      </c>
      <c r="O44" s="144">
        <v>17.5</v>
      </c>
      <c r="P44" s="146">
        <f t="shared" si="1"/>
        <v>0</v>
      </c>
    </row>
    <row r="45" spans="1:16" ht="15.75">
      <c r="A45" s="106">
        <v>41</v>
      </c>
      <c r="B45" s="177" t="s">
        <v>88</v>
      </c>
      <c r="C45" s="178"/>
      <c r="D45" s="135"/>
      <c r="E45" s="129"/>
      <c r="F45" s="132"/>
      <c r="G45" s="132"/>
      <c r="H45" s="132"/>
      <c r="I45" s="132"/>
      <c r="J45" s="132"/>
      <c r="K45" s="132"/>
      <c r="L45" s="132"/>
      <c r="M45" s="132"/>
      <c r="N45" s="40">
        <f t="shared" si="0"/>
        <v>0</v>
      </c>
      <c r="O45" s="144">
        <v>17.5</v>
      </c>
      <c r="P45" s="146">
        <f t="shared" si="1"/>
        <v>0</v>
      </c>
    </row>
    <row r="46" spans="1:16" ht="15.75">
      <c r="A46" s="106">
        <v>42</v>
      </c>
      <c r="B46" s="177" t="s">
        <v>89</v>
      </c>
      <c r="C46" s="178"/>
      <c r="D46" s="135"/>
      <c r="E46" s="129"/>
      <c r="F46" s="132"/>
      <c r="G46" s="132"/>
      <c r="H46" s="132"/>
      <c r="I46" s="132"/>
      <c r="J46" s="132"/>
      <c r="K46" s="132"/>
      <c r="L46" s="132"/>
      <c r="M46" s="132"/>
      <c r="N46" s="40">
        <f t="shared" si="0"/>
        <v>0</v>
      </c>
      <c r="O46" s="144">
        <v>17.5</v>
      </c>
      <c r="P46" s="146">
        <f t="shared" si="1"/>
        <v>0</v>
      </c>
    </row>
    <row r="47" spans="1:16" ht="15.75">
      <c r="A47" s="106">
        <v>43</v>
      </c>
      <c r="B47" s="177" t="s">
        <v>90</v>
      </c>
      <c r="C47" s="178"/>
      <c r="D47" s="131"/>
      <c r="E47" s="129">
        <v>6</v>
      </c>
      <c r="F47" s="127"/>
      <c r="G47" s="127"/>
      <c r="H47" s="127"/>
      <c r="I47" s="127">
        <v>6</v>
      </c>
      <c r="J47" s="127"/>
      <c r="K47" s="127"/>
      <c r="L47" s="127"/>
      <c r="M47" s="132">
        <v>9</v>
      </c>
      <c r="N47" s="40">
        <f t="shared" si="0"/>
        <v>21</v>
      </c>
      <c r="O47" s="144">
        <v>17.5</v>
      </c>
      <c r="P47" s="146">
        <f t="shared" si="1"/>
        <v>367.5</v>
      </c>
    </row>
    <row r="48" spans="1:16" ht="15.75">
      <c r="A48" s="106">
        <v>44</v>
      </c>
      <c r="B48" s="177" t="s">
        <v>61</v>
      </c>
      <c r="C48" s="178"/>
      <c r="D48" s="131"/>
      <c r="E48" s="129"/>
      <c r="F48" s="127"/>
      <c r="G48" s="127"/>
      <c r="H48" s="127"/>
      <c r="I48" s="127"/>
      <c r="J48" s="127"/>
      <c r="K48" s="127"/>
      <c r="L48" s="127"/>
      <c r="M48" s="132"/>
      <c r="N48" s="40">
        <f t="shared" si="0"/>
        <v>0</v>
      </c>
      <c r="O48" s="144">
        <v>17.5</v>
      </c>
      <c r="P48" s="146">
        <f t="shared" si="1"/>
        <v>0</v>
      </c>
    </row>
    <row r="49" spans="1:16" ht="15.75">
      <c r="A49" s="106">
        <v>45</v>
      </c>
      <c r="B49" s="180" t="s">
        <v>91</v>
      </c>
      <c r="C49" s="181"/>
      <c r="D49" s="131"/>
      <c r="E49" s="129"/>
      <c r="F49" s="127"/>
      <c r="G49" s="127"/>
      <c r="H49" s="127"/>
      <c r="I49" s="127"/>
      <c r="J49" s="127"/>
      <c r="K49" s="127"/>
      <c r="L49" s="127"/>
      <c r="M49" s="132"/>
      <c r="N49" s="40">
        <f t="shared" si="0"/>
        <v>0</v>
      </c>
      <c r="O49" s="144">
        <v>17.5</v>
      </c>
      <c r="P49" s="146">
        <f t="shared" si="1"/>
        <v>0</v>
      </c>
    </row>
    <row r="50" spans="1:16" ht="15.75">
      <c r="A50" s="106">
        <v>46</v>
      </c>
      <c r="B50" s="180" t="s">
        <v>92</v>
      </c>
      <c r="C50" s="181"/>
      <c r="D50" s="131"/>
      <c r="E50" s="129"/>
      <c r="F50" s="127"/>
      <c r="G50" s="127"/>
      <c r="H50" s="127"/>
      <c r="I50" s="127"/>
      <c r="J50" s="127"/>
      <c r="K50" s="127"/>
      <c r="L50" s="127"/>
      <c r="M50" s="132"/>
      <c r="N50" s="40">
        <f t="shared" si="0"/>
        <v>0</v>
      </c>
      <c r="O50" s="144">
        <v>17.5</v>
      </c>
      <c r="P50" s="146">
        <f t="shared" si="1"/>
        <v>0</v>
      </c>
    </row>
    <row r="51" spans="1:16" ht="15.75">
      <c r="A51" s="106">
        <v>47</v>
      </c>
      <c r="B51" s="182" t="s">
        <v>93</v>
      </c>
      <c r="C51" s="181"/>
      <c r="D51" s="131"/>
      <c r="E51" s="129"/>
      <c r="F51" s="127"/>
      <c r="G51" s="127"/>
      <c r="H51" s="127"/>
      <c r="I51" s="127"/>
      <c r="J51" s="127"/>
      <c r="K51" s="127"/>
      <c r="L51" s="127"/>
      <c r="M51" s="132"/>
      <c r="N51" s="40">
        <f t="shared" si="0"/>
        <v>0</v>
      </c>
      <c r="O51" s="144">
        <v>17.5</v>
      </c>
      <c r="P51" s="146">
        <f t="shared" si="1"/>
        <v>0</v>
      </c>
    </row>
    <row r="52" spans="1:16" ht="15.75">
      <c r="A52" s="106">
        <v>48</v>
      </c>
      <c r="B52" s="183" t="s">
        <v>94</v>
      </c>
      <c r="C52" s="184" t="s">
        <v>95</v>
      </c>
      <c r="D52" s="131"/>
      <c r="E52" s="129"/>
      <c r="F52" s="127"/>
      <c r="G52" s="127"/>
      <c r="H52" s="127"/>
      <c r="I52" s="127"/>
      <c r="J52" s="127"/>
      <c r="K52" s="127"/>
      <c r="L52" s="127"/>
      <c r="M52" s="132"/>
      <c r="N52" s="40">
        <f t="shared" si="0"/>
        <v>0</v>
      </c>
      <c r="O52" s="144">
        <v>17.5</v>
      </c>
      <c r="P52" s="146">
        <f t="shared" si="1"/>
        <v>0</v>
      </c>
    </row>
    <row r="53" spans="1:16" ht="15.75">
      <c r="A53" s="106">
        <v>49</v>
      </c>
      <c r="B53" s="183" t="s">
        <v>96</v>
      </c>
      <c r="C53" s="184"/>
      <c r="D53" s="131"/>
      <c r="E53" s="129"/>
      <c r="F53" s="127"/>
      <c r="G53" s="127"/>
      <c r="H53" s="127"/>
      <c r="I53" s="127"/>
      <c r="J53" s="127"/>
      <c r="K53" s="127"/>
      <c r="L53" s="127"/>
      <c r="M53" s="132"/>
      <c r="N53" s="40">
        <f t="shared" si="0"/>
        <v>0</v>
      </c>
      <c r="O53" s="144">
        <v>17.5</v>
      </c>
      <c r="P53" s="146">
        <f t="shared" si="1"/>
        <v>0</v>
      </c>
    </row>
    <row r="54" spans="1:16" ht="15.75">
      <c r="A54" s="106">
        <v>50</v>
      </c>
      <c r="B54" s="183" t="s">
        <v>97</v>
      </c>
      <c r="C54" s="184"/>
      <c r="D54" s="131"/>
      <c r="E54" s="129"/>
      <c r="F54" s="127"/>
      <c r="G54" s="127"/>
      <c r="H54" s="127"/>
      <c r="I54" s="127"/>
      <c r="J54" s="127"/>
      <c r="K54" s="127"/>
      <c r="L54" s="127"/>
      <c r="M54" s="132"/>
      <c r="N54" s="40">
        <f t="shared" si="0"/>
        <v>0</v>
      </c>
      <c r="O54" s="144">
        <v>17.5</v>
      </c>
      <c r="P54" s="146">
        <f t="shared" si="1"/>
        <v>0</v>
      </c>
    </row>
    <row r="55" spans="1:16" ht="15.75">
      <c r="A55" s="106">
        <v>51</v>
      </c>
      <c r="B55" s="183" t="s">
        <v>98</v>
      </c>
      <c r="C55" s="184"/>
      <c r="D55" s="131"/>
      <c r="E55" s="129"/>
      <c r="F55" s="127">
        <v>16</v>
      </c>
      <c r="G55" s="127"/>
      <c r="H55" s="127"/>
      <c r="I55" s="127"/>
      <c r="J55" s="127"/>
      <c r="K55" s="127">
        <v>9</v>
      </c>
      <c r="L55" s="127"/>
      <c r="M55" s="132"/>
      <c r="N55" s="40">
        <f t="shared" si="0"/>
        <v>25</v>
      </c>
      <c r="O55" s="144">
        <v>17.5</v>
      </c>
      <c r="P55" s="146">
        <f t="shared" si="1"/>
        <v>437.5</v>
      </c>
    </row>
    <row r="56" spans="1:16" ht="15.75">
      <c r="A56" s="106">
        <v>52</v>
      </c>
      <c r="B56" s="183" t="s">
        <v>99</v>
      </c>
      <c r="C56" s="184"/>
      <c r="D56" s="131"/>
      <c r="E56" s="129"/>
      <c r="F56" s="127"/>
      <c r="G56" s="127"/>
      <c r="H56" s="127"/>
      <c r="I56" s="127"/>
      <c r="J56" s="127"/>
      <c r="K56" s="127"/>
      <c r="L56" s="127"/>
      <c r="M56" s="132"/>
      <c r="N56" s="40">
        <f t="shared" si="0"/>
        <v>0</v>
      </c>
      <c r="O56" s="144">
        <v>17.5</v>
      </c>
      <c r="P56" s="146">
        <f t="shared" si="1"/>
        <v>0</v>
      </c>
    </row>
    <row r="57" spans="1:16" ht="15.75">
      <c r="A57" s="106">
        <v>53</v>
      </c>
      <c r="B57" s="183" t="s">
        <v>100</v>
      </c>
      <c r="C57" s="184"/>
      <c r="D57" s="131"/>
      <c r="E57" s="129"/>
      <c r="F57" s="127">
        <v>16</v>
      </c>
      <c r="G57" s="127"/>
      <c r="H57" s="127"/>
      <c r="I57" s="127"/>
      <c r="J57" s="127"/>
      <c r="K57" s="127">
        <v>9</v>
      </c>
      <c r="L57" s="127">
        <v>4</v>
      </c>
      <c r="M57" s="132">
        <v>9</v>
      </c>
      <c r="N57" s="40">
        <f t="shared" si="0"/>
        <v>38</v>
      </c>
      <c r="O57" s="144">
        <v>17.5</v>
      </c>
      <c r="P57" s="146">
        <f t="shared" si="1"/>
        <v>665</v>
      </c>
    </row>
    <row r="58" spans="1:16" ht="15.75">
      <c r="A58" s="106">
        <v>54</v>
      </c>
      <c r="B58" s="183" t="s">
        <v>101</v>
      </c>
      <c r="C58" s="184"/>
      <c r="D58" s="131"/>
      <c r="E58" s="129"/>
      <c r="F58" s="127">
        <v>16</v>
      </c>
      <c r="G58" s="127"/>
      <c r="H58" s="127"/>
      <c r="I58" s="127"/>
      <c r="J58" s="127"/>
      <c r="K58" s="127">
        <v>9</v>
      </c>
      <c r="L58" s="127"/>
      <c r="M58" s="132"/>
      <c r="N58" s="40">
        <f t="shared" si="0"/>
        <v>25</v>
      </c>
      <c r="O58" s="144">
        <v>17.5</v>
      </c>
      <c r="P58" s="146">
        <f t="shared" si="1"/>
        <v>437.5</v>
      </c>
    </row>
    <row r="59" spans="1:16" ht="15.75">
      <c r="A59" s="106">
        <v>55</v>
      </c>
      <c r="B59" s="183" t="s">
        <v>102</v>
      </c>
      <c r="C59" s="184"/>
      <c r="D59" s="131"/>
      <c r="E59" s="129"/>
      <c r="F59" s="127">
        <v>16</v>
      </c>
      <c r="G59" s="127"/>
      <c r="H59" s="127"/>
      <c r="I59" s="127"/>
      <c r="J59" s="127"/>
      <c r="K59" s="127">
        <v>9</v>
      </c>
      <c r="L59" s="127"/>
      <c r="M59" s="132"/>
      <c r="N59" s="40">
        <f t="shared" si="0"/>
        <v>25</v>
      </c>
      <c r="O59" s="144">
        <v>17.5</v>
      </c>
      <c r="P59" s="146">
        <f t="shared" si="1"/>
        <v>437.5</v>
      </c>
    </row>
    <row r="60" spans="1:16" ht="15.75">
      <c r="A60" s="106">
        <v>56</v>
      </c>
      <c r="B60" s="183" t="s">
        <v>103</v>
      </c>
      <c r="C60" s="184"/>
      <c r="D60" s="131"/>
      <c r="E60" s="129"/>
      <c r="F60" s="127">
        <v>16</v>
      </c>
      <c r="G60" s="127"/>
      <c r="H60" s="127"/>
      <c r="I60" s="127"/>
      <c r="J60" s="127"/>
      <c r="K60" s="127">
        <v>9</v>
      </c>
      <c r="L60" s="127"/>
      <c r="M60" s="132"/>
      <c r="N60" s="40">
        <f t="shared" si="0"/>
        <v>25</v>
      </c>
      <c r="O60" s="144">
        <v>17.5</v>
      </c>
      <c r="P60" s="146">
        <f t="shared" si="1"/>
        <v>437.5</v>
      </c>
    </row>
    <row r="61" spans="1:16" ht="15.75">
      <c r="A61" s="106">
        <v>57</v>
      </c>
      <c r="B61" s="183" t="s">
        <v>104</v>
      </c>
      <c r="C61" s="184"/>
      <c r="D61" s="131"/>
      <c r="E61" s="129"/>
      <c r="F61" s="127">
        <v>16</v>
      </c>
      <c r="G61" s="127"/>
      <c r="H61" s="127"/>
      <c r="I61" s="127"/>
      <c r="J61" s="127"/>
      <c r="K61" s="127">
        <v>9</v>
      </c>
      <c r="L61" s="127"/>
      <c r="M61" s="132"/>
      <c r="N61" s="40">
        <f t="shared" si="0"/>
        <v>25</v>
      </c>
      <c r="O61" s="144">
        <v>17.5</v>
      </c>
      <c r="P61" s="146">
        <f t="shared" si="1"/>
        <v>437.5</v>
      </c>
    </row>
    <row r="62" spans="1:16" ht="15.75">
      <c r="A62" s="106">
        <v>58</v>
      </c>
      <c r="B62" s="183" t="s">
        <v>105</v>
      </c>
      <c r="C62" s="184"/>
      <c r="D62" s="131"/>
      <c r="E62" s="129"/>
      <c r="F62" s="127"/>
      <c r="G62" s="127"/>
      <c r="H62" s="127"/>
      <c r="I62" s="127"/>
      <c r="J62" s="127"/>
      <c r="K62" s="127"/>
      <c r="L62" s="127"/>
      <c r="M62" s="132"/>
      <c r="N62" s="40">
        <f t="shared" si="0"/>
        <v>0</v>
      </c>
      <c r="O62" s="144">
        <v>17.5</v>
      </c>
      <c r="P62" s="146">
        <f t="shared" si="1"/>
        <v>0</v>
      </c>
    </row>
    <row r="63" spans="1:16" ht="15.75">
      <c r="A63" s="106">
        <v>59</v>
      </c>
      <c r="B63" s="183" t="s">
        <v>106</v>
      </c>
      <c r="C63" s="184"/>
      <c r="D63" s="131"/>
      <c r="E63" s="129"/>
      <c r="F63" s="127"/>
      <c r="G63" s="127"/>
      <c r="H63" s="127"/>
      <c r="I63" s="127"/>
      <c r="J63" s="127"/>
      <c r="K63" s="127"/>
      <c r="L63" s="127"/>
      <c r="M63" s="132"/>
      <c r="N63" s="40">
        <f t="shared" si="0"/>
        <v>0</v>
      </c>
      <c r="O63" s="144">
        <v>17.5</v>
      </c>
      <c r="P63" s="146">
        <f t="shared" si="1"/>
        <v>0</v>
      </c>
    </row>
    <row r="64" spans="1:16" ht="15.75">
      <c r="A64" s="106">
        <v>60</v>
      </c>
      <c r="B64" s="183" t="s">
        <v>107</v>
      </c>
      <c r="C64" s="184"/>
      <c r="D64" s="131"/>
      <c r="E64" s="129"/>
      <c r="F64" s="127"/>
      <c r="G64" s="127"/>
      <c r="H64" s="127"/>
      <c r="I64" s="127"/>
      <c r="J64" s="127"/>
      <c r="K64" s="127"/>
      <c r="L64" s="127"/>
      <c r="M64" s="132"/>
      <c r="N64" s="40">
        <f t="shared" si="0"/>
        <v>0</v>
      </c>
      <c r="O64" s="144">
        <v>17.5</v>
      </c>
      <c r="P64" s="146">
        <f t="shared" si="1"/>
        <v>0</v>
      </c>
    </row>
    <row r="65" spans="1:16" ht="15.75">
      <c r="A65" s="106">
        <v>61</v>
      </c>
      <c r="B65" s="183" t="s">
        <v>108</v>
      </c>
      <c r="C65" s="184"/>
      <c r="D65" s="131"/>
      <c r="E65" s="129"/>
      <c r="F65" s="127"/>
      <c r="G65" s="127"/>
      <c r="H65" s="127"/>
      <c r="I65" s="127"/>
      <c r="J65" s="127"/>
      <c r="K65" s="127"/>
      <c r="L65" s="127"/>
      <c r="M65" s="132"/>
      <c r="N65" s="40">
        <f t="shared" si="0"/>
        <v>0</v>
      </c>
      <c r="O65" s="144">
        <v>17.5</v>
      </c>
      <c r="P65" s="146">
        <f t="shared" si="1"/>
        <v>0</v>
      </c>
    </row>
    <row r="66" spans="1:16" ht="15.75">
      <c r="A66" s="173">
        <v>66</v>
      </c>
      <c r="B66" s="161"/>
      <c r="C66" s="70"/>
      <c r="D66" s="131"/>
      <c r="E66" s="129"/>
      <c r="F66" s="127"/>
      <c r="G66" s="127"/>
      <c r="H66" s="127"/>
      <c r="I66" s="127"/>
      <c r="J66" s="127"/>
      <c r="K66" s="127"/>
      <c r="L66" s="127"/>
      <c r="M66" s="132"/>
      <c r="N66" s="40">
        <f t="shared" si="0"/>
        <v>0</v>
      </c>
      <c r="O66" s="144">
        <v>17.5</v>
      </c>
      <c r="P66" s="146">
        <f t="shared" si="1"/>
        <v>0</v>
      </c>
    </row>
    <row r="67" spans="1:16" ht="15.75">
      <c r="A67" s="173">
        <v>67</v>
      </c>
      <c r="B67" s="161"/>
      <c r="C67" s="70"/>
      <c r="D67" s="131"/>
      <c r="E67" s="129"/>
      <c r="F67" s="127"/>
      <c r="G67" s="127"/>
      <c r="H67" s="127"/>
      <c r="I67" s="127"/>
      <c r="J67" s="127"/>
      <c r="K67" s="127"/>
      <c r="L67" s="127"/>
      <c r="M67" s="132"/>
      <c r="N67" s="40">
        <f t="shared" si="0"/>
        <v>0</v>
      </c>
      <c r="O67" s="144">
        <v>17.5</v>
      </c>
      <c r="P67" s="146">
        <f t="shared" si="1"/>
        <v>0</v>
      </c>
    </row>
    <row r="68" spans="1:16" ht="15.75">
      <c r="A68" s="173">
        <v>68</v>
      </c>
      <c r="B68" s="161"/>
      <c r="C68" s="70"/>
      <c r="D68" s="131"/>
      <c r="E68" s="129"/>
      <c r="F68" s="127"/>
      <c r="G68" s="127"/>
      <c r="H68" s="127"/>
      <c r="I68" s="127"/>
      <c r="J68" s="127"/>
      <c r="K68" s="127"/>
      <c r="L68" s="127"/>
      <c r="M68" s="132"/>
      <c r="N68" s="40">
        <f t="shared" si="0"/>
        <v>0</v>
      </c>
      <c r="O68" s="144">
        <v>17.5</v>
      </c>
      <c r="P68" s="146">
        <f t="shared" si="1"/>
        <v>0</v>
      </c>
    </row>
    <row r="69" spans="1:16" s="2" customFormat="1" ht="16.149999999999999" customHeight="1">
      <c r="A69" s="71"/>
      <c r="B69" s="161"/>
      <c r="C69" s="81"/>
      <c r="D69" s="40">
        <f>SUM(D5:D68)</f>
        <v>6</v>
      </c>
      <c r="E69" s="40">
        <f>SUM(E5:E68)</f>
        <v>6</v>
      </c>
      <c r="F69" s="40">
        <f>SUM(F5:F68)</f>
        <v>96</v>
      </c>
      <c r="G69" s="40">
        <f t="shared" ref="G69:M69" si="2">SUM(G5:G68)</f>
        <v>24</v>
      </c>
      <c r="H69" s="40">
        <f t="shared" si="2"/>
        <v>5</v>
      </c>
      <c r="I69" s="40">
        <f t="shared" si="2"/>
        <v>24</v>
      </c>
      <c r="J69" s="40">
        <f t="shared" si="2"/>
        <v>6</v>
      </c>
      <c r="K69" s="40">
        <f t="shared" si="2"/>
        <v>54</v>
      </c>
      <c r="L69" s="40">
        <f t="shared" si="2"/>
        <v>16</v>
      </c>
      <c r="M69" s="40">
        <f t="shared" si="2"/>
        <v>81</v>
      </c>
      <c r="N69" s="76">
        <f>SUM(N5:N68)</f>
        <v>318</v>
      </c>
      <c r="O69" s="192">
        <v>17.5</v>
      </c>
      <c r="P69" s="82">
        <f>SUM(P5:P68)</f>
        <v>5565</v>
      </c>
    </row>
    <row r="70" spans="1:16" s="3" customFormat="1" ht="17.45" customHeight="1">
      <c r="A70" s="69"/>
      <c r="B70" s="38" t="s">
        <v>0</v>
      </c>
      <c r="C70" s="72"/>
      <c r="D70" s="73">
        <v>17.5</v>
      </c>
      <c r="E70" s="73">
        <v>17.5</v>
      </c>
      <c r="F70" s="73">
        <v>17.5</v>
      </c>
      <c r="G70" s="73">
        <v>17.5</v>
      </c>
      <c r="H70" s="73">
        <v>17.5</v>
      </c>
      <c r="I70" s="73">
        <v>17.5</v>
      </c>
      <c r="J70" s="73">
        <v>17.5</v>
      </c>
      <c r="K70" s="73">
        <v>17.5</v>
      </c>
      <c r="L70" s="73">
        <v>17.5</v>
      </c>
      <c r="M70" s="73">
        <v>17.5</v>
      </c>
      <c r="N70" s="83">
        <v>17.5</v>
      </c>
      <c r="O70" s="62"/>
      <c r="P70" s="62"/>
    </row>
    <row r="71" spans="1:16" ht="24.6" customHeight="1" thickBot="1">
      <c r="A71" s="80"/>
      <c r="B71" s="78" t="s">
        <v>23</v>
      </c>
      <c r="C71" s="38"/>
      <c r="D71" s="38">
        <f>D69*D70</f>
        <v>105</v>
      </c>
      <c r="E71" s="38">
        <f>E69*E70</f>
        <v>105</v>
      </c>
      <c r="F71" s="38">
        <f>F69*F70</f>
        <v>1680</v>
      </c>
      <c r="G71" s="38">
        <f t="shared" ref="G71:M71" si="3">G69*G70</f>
        <v>420</v>
      </c>
      <c r="H71" s="38">
        <f t="shared" si="3"/>
        <v>87.5</v>
      </c>
      <c r="I71" s="38">
        <f t="shared" si="3"/>
        <v>420</v>
      </c>
      <c r="J71" s="38">
        <f t="shared" si="3"/>
        <v>105</v>
      </c>
      <c r="K71" s="38">
        <f t="shared" si="3"/>
        <v>945</v>
      </c>
      <c r="L71" s="38">
        <f t="shared" si="3"/>
        <v>280</v>
      </c>
      <c r="M71" s="38">
        <f t="shared" si="3"/>
        <v>1417.5</v>
      </c>
      <c r="N71" s="82">
        <f>N69*N70</f>
        <v>5565</v>
      </c>
      <c r="O71" s="62"/>
      <c r="P71" s="62"/>
    </row>
    <row r="72" spans="1:16" ht="15.75">
      <c r="A72" s="74"/>
      <c r="B72" s="75"/>
      <c r="C72" s="75"/>
      <c r="D72" s="75"/>
      <c r="E72" s="39"/>
      <c r="F72" s="39"/>
      <c r="G72" s="39"/>
      <c r="H72" s="39"/>
      <c r="I72" s="39"/>
      <c r="J72" s="39"/>
      <c r="K72" s="39"/>
      <c r="L72" s="39"/>
      <c r="M72" s="39"/>
      <c r="N72" s="62"/>
      <c r="O72" s="62"/>
      <c r="P72" s="62"/>
    </row>
    <row r="73" spans="1:16" ht="15.75">
      <c r="A73" s="74"/>
      <c r="B73" s="75"/>
      <c r="C73" s="75"/>
      <c r="D73" s="75"/>
      <c r="E73" s="39"/>
      <c r="F73" s="39"/>
      <c r="G73" s="39"/>
      <c r="H73" s="39"/>
      <c r="I73" s="39"/>
      <c r="J73" s="39"/>
      <c r="K73" s="39"/>
      <c r="L73" s="39"/>
      <c r="M73" s="39"/>
      <c r="N73" s="62"/>
      <c r="O73" s="62"/>
      <c r="P73" s="63"/>
    </row>
    <row r="74" spans="1:16" ht="15.75">
      <c r="A74" s="74"/>
      <c r="B74" s="75"/>
      <c r="C74" s="75"/>
      <c r="D74" s="75"/>
      <c r="E74" s="39"/>
      <c r="F74" s="39"/>
      <c r="G74" s="39"/>
      <c r="H74" s="39"/>
      <c r="I74" s="39"/>
      <c r="J74" s="39"/>
      <c r="K74" s="39"/>
      <c r="L74" s="39"/>
      <c r="M74" s="39"/>
      <c r="N74" s="62"/>
      <c r="O74" s="62"/>
      <c r="P74" s="62"/>
    </row>
    <row r="75" spans="1:16" ht="15.75">
      <c r="A75" s="74"/>
      <c r="B75" s="75"/>
      <c r="C75" s="75"/>
      <c r="D75" s="75"/>
      <c r="E75" s="39"/>
      <c r="F75" s="39"/>
      <c r="G75" s="39"/>
      <c r="H75" s="39"/>
      <c r="I75" s="39"/>
      <c r="J75" s="39"/>
      <c r="K75" s="39"/>
      <c r="L75" s="39"/>
      <c r="M75" s="39"/>
      <c r="N75" s="62"/>
      <c r="O75" s="62"/>
      <c r="P75" s="63"/>
    </row>
    <row r="76" spans="1:16" ht="15.75">
      <c r="A76" s="74"/>
      <c r="B76" s="75"/>
      <c r="C76" s="75"/>
      <c r="D76" s="75"/>
      <c r="E76" s="39"/>
      <c r="F76" s="39"/>
      <c r="G76" s="39"/>
      <c r="H76" s="39"/>
      <c r="I76" s="39"/>
      <c r="J76" s="39"/>
      <c r="K76" s="39"/>
      <c r="L76" s="39"/>
      <c r="M76" s="39"/>
      <c r="N76" s="62"/>
      <c r="O76" s="79"/>
      <c r="P76" s="109"/>
    </row>
  </sheetData>
  <mergeCells count="2">
    <mergeCell ref="A1:P1"/>
    <mergeCell ref="B3:C3"/>
  </mergeCells>
  <phoneticPr fontId="3" type="noConversion"/>
  <pageMargins left="0" right="0" top="0" bottom="0" header="0" footer="0"/>
  <pageSetup paperSize="9" scale="95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T42"/>
  <sheetViews>
    <sheetView zoomScaleNormal="100" workbookViewId="0">
      <pane xSplit="2" ySplit="2" topLeftCell="C27" activePane="bottomRight" state="frozen"/>
      <selection pane="topRight" activeCell="C1" sqref="C1"/>
      <selection pane="bottomLeft" activeCell="A3" sqref="A3"/>
      <selection pane="bottomRight" activeCell="H9" sqref="H9"/>
    </sheetView>
  </sheetViews>
  <sheetFormatPr defaultColWidth="9.140625" defaultRowHeight="12.75"/>
  <cols>
    <col min="1" max="1" width="6.85546875" style="18" customWidth="1"/>
    <col min="2" max="2" width="20.140625" style="3" customWidth="1"/>
    <col min="3" max="7" width="7.7109375" style="3" bestFit="1" customWidth="1"/>
    <col min="8" max="8" width="7.7109375" style="3" customWidth="1"/>
    <col min="9" max="11" width="7.7109375" style="3" bestFit="1" customWidth="1"/>
    <col min="12" max="12" width="10.5703125" style="3" bestFit="1" customWidth="1"/>
    <col min="13" max="13" width="8.85546875" style="3" customWidth="1"/>
    <col min="14" max="14" width="9.42578125" style="3" bestFit="1" customWidth="1"/>
    <col min="15" max="16384" width="9.140625" style="3"/>
  </cols>
  <sheetData>
    <row r="1" spans="1:14" s="10" customFormat="1" ht="30.75" customHeight="1">
      <c r="A1" s="214" t="s">
        <v>148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6"/>
    </row>
    <row r="2" spans="1:14" s="22" customFormat="1" ht="159.75" customHeight="1">
      <c r="A2" s="28"/>
      <c r="B2" s="21" t="s">
        <v>7</v>
      </c>
      <c r="C2" s="113" t="s">
        <v>34</v>
      </c>
      <c r="D2" s="110" t="s">
        <v>149</v>
      </c>
      <c r="E2" s="113" t="s">
        <v>150</v>
      </c>
      <c r="F2" s="113"/>
      <c r="G2" s="110"/>
      <c r="H2" s="110"/>
      <c r="I2" s="113"/>
      <c r="J2" s="110"/>
      <c r="K2" s="110"/>
      <c r="L2" s="25" t="s">
        <v>1</v>
      </c>
      <c r="M2" s="143" t="s">
        <v>2</v>
      </c>
      <c r="N2" s="145" t="s">
        <v>20</v>
      </c>
    </row>
    <row r="3" spans="1:14" s="39" customFormat="1" ht="15.75">
      <c r="A3" s="92">
        <v>1</v>
      </c>
      <c r="B3" s="193" t="s">
        <v>209</v>
      </c>
      <c r="C3" s="155"/>
      <c r="D3" s="156">
        <v>6</v>
      </c>
      <c r="E3" s="111"/>
      <c r="F3" s="111"/>
      <c r="G3" s="112"/>
      <c r="H3" s="112"/>
      <c r="I3" s="111"/>
      <c r="J3" s="156"/>
      <c r="K3" s="112"/>
      <c r="L3" s="40">
        <f t="shared" ref="L3:L33" si="0">SUM(C3:K3)</f>
        <v>6</v>
      </c>
      <c r="M3" s="144">
        <v>17.5</v>
      </c>
      <c r="N3" s="146">
        <f t="shared" ref="N3:N33" si="1">L3*M3</f>
        <v>105</v>
      </c>
    </row>
    <row r="4" spans="1:14" s="39" customFormat="1" ht="15.75">
      <c r="A4" s="92">
        <v>2</v>
      </c>
      <c r="B4" s="194" t="s">
        <v>210</v>
      </c>
      <c r="C4" s="155"/>
      <c r="D4" s="156">
        <v>6</v>
      </c>
      <c r="E4" s="155"/>
      <c r="F4" s="111"/>
      <c r="G4" s="112"/>
      <c r="H4" s="112"/>
      <c r="I4" s="111"/>
      <c r="J4" s="156"/>
      <c r="K4" s="112"/>
      <c r="L4" s="40">
        <f t="shared" si="0"/>
        <v>6</v>
      </c>
      <c r="M4" s="144">
        <v>17.5</v>
      </c>
      <c r="N4" s="146">
        <f t="shared" si="1"/>
        <v>105</v>
      </c>
    </row>
    <row r="5" spans="1:14" s="42" customFormat="1" ht="16.5" customHeight="1">
      <c r="A5" s="92">
        <v>3</v>
      </c>
      <c r="B5" s="194" t="s">
        <v>211</v>
      </c>
      <c r="C5" s="155"/>
      <c r="D5" s="156">
        <v>6</v>
      </c>
      <c r="E5" s="155">
        <v>10</v>
      </c>
      <c r="F5" s="111"/>
      <c r="G5" s="112"/>
      <c r="H5" s="112"/>
      <c r="I5" s="111"/>
      <c r="J5" s="156"/>
      <c r="K5" s="112"/>
      <c r="L5" s="40">
        <f t="shared" si="0"/>
        <v>16</v>
      </c>
      <c r="M5" s="144">
        <v>17.5</v>
      </c>
      <c r="N5" s="146">
        <f t="shared" si="1"/>
        <v>280</v>
      </c>
    </row>
    <row r="6" spans="1:14" s="42" customFormat="1" ht="16.5" customHeight="1">
      <c r="A6" s="92">
        <v>4</v>
      </c>
      <c r="B6" s="194" t="s">
        <v>212</v>
      </c>
      <c r="C6" s="155"/>
      <c r="D6" s="156">
        <v>6</v>
      </c>
      <c r="E6" s="111"/>
      <c r="F6" s="111"/>
      <c r="G6" s="112"/>
      <c r="H6" s="156"/>
      <c r="I6" s="111"/>
      <c r="J6" s="156"/>
      <c r="K6" s="112"/>
      <c r="L6" s="40">
        <f t="shared" si="0"/>
        <v>6</v>
      </c>
      <c r="M6" s="144">
        <v>17.5</v>
      </c>
      <c r="N6" s="146">
        <f t="shared" si="1"/>
        <v>105</v>
      </c>
    </row>
    <row r="7" spans="1:14" s="39" customFormat="1" ht="15.75">
      <c r="A7" s="92">
        <v>5</v>
      </c>
      <c r="B7" s="194" t="s">
        <v>213</v>
      </c>
      <c r="C7" s="155"/>
      <c r="D7" s="156">
        <v>6</v>
      </c>
      <c r="E7" s="155"/>
      <c r="F7" s="111"/>
      <c r="G7" s="112"/>
      <c r="H7" s="112"/>
      <c r="I7" s="111"/>
      <c r="J7" s="156"/>
      <c r="K7" s="112"/>
      <c r="L7" s="40">
        <f t="shared" si="0"/>
        <v>6</v>
      </c>
      <c r="M7" s="144">
        <v>17.5</v>
      </c>
      <c r="N7" s="146">
        <f t="shared" si="1"/>
        <v>105</v>
      </c>
    </row>
    <row r="8" spans="1:14" s="39" customFormat="1" ht="15.75">
      <c r="A8" s="92">
        <v>6</v>
      </c>
      <c r="B8" s="194" t="s">
        <v>214</v>
      </c>
      <c r="C8" s="155"/>
      <c r="D8" s="156">
        <v>6</v>
      </c>
      <c r="E8" s="155"/>
      <c r="F8" s="111"/>
      <c r="G8" s="156"/>
      <c r="H8" s="112"/>
      <c r="I8" s="111"/>
      <c r="J8" s="156"/>
      <c r="K8" s="112"/>
      <c r="L8" s="40">
        <f t="shared" si="0"/>
        <v>6</v>
      </c>
      <c r="M8" s="144">
        <v>17.5</v>
      </c>
      <c r="N8" s="146">
        <f t="shared" si="1"/>
        <v>105</v>
      </c>
    </row>
    <row r="9" spans="1:14" s="39" customFormat="1" ht="15.75">
      <c r="A9" s="92">
        <v>7</v>
      </c>
      <c r="B9" s="194" t="s">
        <v>218</v>
      </c>
      <c r="C9" s="155"/>
      <c r="D9" s="156"/>
      <c r="E9" s="155"/>
      <c r="F9" s="111"/>
      <c r="G9" s="112"/>
      <c r="H9" s="112"/>
      <c r="I9" s="111"/>
      <c r="J9" s="156"/>
      <c r="K9" s="112"/>
      <c r="L9" s="40">
        <f t="shared" si="0"/>
        <v>0</v>
      </c>
      <c r="M9" s="144">
        <v>17.5</v>
      </c>
      <c r="N9" s="146">
        <f t="shared" si="1"/>
        <v>0</v>
      </c>
    </row>
    <row r="10" spans="1:14" s="39" customFormat="1" ht="15.75">
      <c r="A10" s="92">
        <v>8</v>
      </c>
      <c r="B10" s="194" t="s">
        <v>219</v>
      </c>
      <c r="C10" s="155"/>
      <c r="D10" s="156"/>
      <c r="E10" s="155"/>
      <c r="F10" s="111"/>
      <c r="G10" s="112"/>
      <c r="H10" s="112"/>
      <c r="I10" s="111"/>
      <c r="J10" s="156"/>
      <c r="K10" s="112"/>
      <c r="L10" s="40">
        <f t="shared" si="0"/>
        <v>0</v>
      </c>
      <c r="M10" s="144">
        <v>17.5</v>
      </c>
      <c r="N10" s="146">
        <f t="shared" si="1"/>
        <v>0</v>
      </c>
    </row>
    <row r="11" spans="1:14" s="39" customFormat="1" ht="15.75">
      <c r="A11" s="92">
        <v>9</v>
      </c>
      <c r="B11" s="195" t="s">
        <v>220</v>
      </c>
      <c r="C11" s="155"/>
      <c r="D11" s="156"/>
      <c r="E11" s="155"/>
      <c r="F11" s="111"/>
      <c r="G11" s="112"/>
      <c r="H11" s="112"/>
      <c r="I11" s="111"/>
      <c r="J11" s="156"/>
      <c r="K11" s="112"/>
      <c r="L11" s="40">
        <f t="shared" si="0"/>
        <v>0</v>
      </c>
      <c r="M11" s="144">
        <v>17.5</v>
      </c>
      <c r="N11" s="146">
        <f t="shared" si="1"/>
        <v>0</v>
      </c>
    </row>
    <row r="12" spans="1:14" s="39" customFormat="1" ht="15.75">
      <c r="A12" s="92">
        <v>10</v>
      </c>
      <c r="B12" s="195" t="s">
        <v>221</v>
      </c>
      <c r="C12" s="155"/>
      <c r="D12" s="156"/>
      <c r="E12" s="111"/>
      <c r="F12" s="111"/>
      <c r="G12" s="112"/>
      <c r="H12" s="156"/>
      <c r="I12" s="111"/>
      <c r="J12" s="156"/>
      <c r="K12" s="112"/>
      <c r="L12" s="40">
        <f t="shared" si="0"/>
        <v>0</v>
      </c>
      <c r="M12" s="144">
        <v>17.5</v>
      </c>
      <c r="N12" s="146">
        <f t="shared" si="1"/>
        <v>0</v>
      </c>
    </row>
    <row r="13" spans="1:14" s="39" customFormat="1" ht="15.75">
      <c r="A13" s="92">
        <v>11</v>
      </c>
      <c r="B13" s="195" t="s">
        <v>222</v>
      </c>
      <c r="C13" s="155"/>
      <c r="D13" s="156"/>
      <c r="E13" s="155"/>
      <c r="F13" s="111"/>
      <c r="G13" s="112"/>
      <c r="H13" s="112"/>
      <c r="I13" s="111"/>
      <c r="J13" s="156"/>
      <c r="K13" s="112"/>
      <c r="L13" s="40">
        <f t="shared" si="0"/>
        <v>0</v>
      </c>
      <c r="M13" s="144">
        <v>17.5</v>
      </c>
      <c r="N13" s="146">
        <f t="shared" si="1"/>
        <v>0</v>
      </c>
    </row>
    <row r="14" spans="1:14" s="39" customFormat="1" ht="15.75">
      <c r="A14" s="92">
        <v>12</v>
      </c>
      <c r="B14" s="195" t="s">
        <v>223</v>
      </c>
      <c r="C14" s="155"/>
      <c r="D14" s="156"/>
      <c r="E14" s="111"/>
      <c r="F14" s="111"/>
      <c r="G14" s="112"/>
      <c r="H14" s="156"/>
      <c r="I14" s="111"/>
      <c r="J14" s="156"/>
      <c r="K14" s="112"/>
      <c r="L14" s="40">
        <f t="shared" si="0"/>
        <v>0</v>
      </c>
      <c r="M14" s="144">
        <v>17.5</v>
      </c>
      <c r="N14" s="146">
        <f t="shared" si="1"/>
        <v>0</v>
      </c>
    </row>
    <row r="15" spans="1:14" s="39" customFormat="1" ht="15.75">
      <c r="A15" s="92">
        <v>13</v>
      </c>
      <c r="B15" s="195" t="s">
        <v>224</v>
      </c>
      <c r="C15" s="155"/>
      <c r="D15" s="156"/>
      <c r="E15" s="111"/>
      <c r="F15" s="155"/>
      <c r="G15" s="112"/>
      <c r="H15" s="112"/>
      <c r="I15" s="111"/>
      <c r="J15" s="156"/>
      <c r="K15" s="112"/>
      <c r="L15" s="40">
        <f t="shared" si="0"/>
        <v>0</v>
      </c>
      <c r="M15" s="144">
        <v>17.5</v>
      </c>
      <c r="N15" s="146">
        <f t="shared" si="1"/>
        <v>0</v>
      </c>
    </row>
    <row r="16" spans="1:14" s="39" customFormat="1" ht="15.75">
      <c r="A16" s="92">
        <v>14</v>
      </c>
      <c r="B16" s="195" t="s">
        <v>225</v>
      </c>
      <c r="C16" s="155"/>
      <c r="D16" s="156"/>
      <c r="E16" s="111"/>
      <c r="F16" s="111"/>
      <c r="G16" s="112"/>
      <c r="H16" s="156"/>
      <c r="I16" s="111"/>
      <c r="J16" s="156"/>
      <c r="K16" s="112"/>
      <c r="L16" s="40">
        <f t="shared" si="0"/>
        <v>0</v>
      </c>
      <c r="M16" s="144">
        <v>17.5</v>
      </c>
      <c r="N16" s="146">
        <f t="shared" si="1"/>
        <v>0</v>
      </c>
    </row>
    <row r="17" spans="1:14" s="39" customFormat="1" ht="15.75">
      <c r="A17" s="92">
        <v>15</v>
      </c>
      <c r="B17" s="195" t="s">
        <v>226</v>
      </c>
      <c r="C17" s="155"/>
      <c r="D17" s="156"/>
      <c r="E17" s="111"/>
      <c r="F17" s="111"/>
      <c r="G17" s="112"/>
      <c r="H17" s="156"/>
      <c r="I17" s="111"/>
      <c r="J17" s="156"/>
      <c r="K17" s="112"/>
      <c r="L17" s="40">
        <f t="shared" si="0"/>
        <v>0</v>
      </c>
      <c r="M17" s="144">
        <v>17.5</v>
      </c>
      <c r="N17" s="146">
        <f t="shared" si="1"/>
        <v>0</v>
      </c>
    </row>
    <row r="18" spans="1:14" s="39" customFormat="1" ht="15.75">
      <c r="A18" s="92">
        <v>16</v>
      </c>
      <c r="B18" s="195" t="s">
        <v>227</v>
      </c>
      <c r="C18" s="155"/>
      <c r="D18" s="156"/>
      <c r="E18" s="111"/>
      <c r="F18" s="111"/>
      <c r="G18" s="112"/>
      <c r="H18" s="156"/>
      <c r="I18" s="111"/>
      <c r="J18" s="156"/>
      <c r="K18" s="112"/>
      <c r="L18" s="40">
        <f t="shared" si="0"/>
        <v>0</v>
      </c>
      <c r="M18" s="144">
        <v>17.5</v>
      </c>
      <c r="N18" s="146">
        <f t="shared" si="1"/>
        <v>0</v>
      </c>
    </row>
    <row r="19" spans="1:14" s="39" customFormat="1" ht="15.75">
      <c r="A19" s="92">
        <v>17</v>
      </c>
      <c r="B19" s="195" t="s">
        <v>228</v>
      </c>
      <c r="C19" s="155"/>
      <c r="D19" s="156"/>
      <c r="E19" s="111"/>
      <c r="F19" s="111"/>
      <c r="G19" s="112"/>
      <c r="H19" s="156"/>
      <c r="I19" s="111"/>
      <c r="J19" s="156"/>
      <c r="K19" s="112"/>
      <c r="L19" s="40">
        <f t="shared" si="0"/>
        <v>0</v>
      </c>
      <c r="M19" s="144">
        <v>17.5</v>
      </c>
      <c r="N19" s="146">
        <f t="shared" si="1"/>
        <v>0</v>
      </c>
    </row>
    <row r="20" spans="1:14" s="39" customFormat="1" ht="15.75">
      <c r="A20" s="92">
        <v>18</v>
      </c>
      <c r="B20" s="196" t="s">
        <v>229</v>
      </c>
      <c r="C20" s="155"/>
      <c r="D20" s="156"/>
      <c r="E20" s="111"/>
      <c r="F20" s="111"/>
      <c r="G20" s="112"/>
      <c r="H20" s="156"/>
      <c r="I20" s="111"/>
      <c r="J20" s="156"/>
      <c r="K20" s="112"/>
      <c r="L20" s="40">
        <f t="shared" si="0"/>
        <v>0</v>
      </c>
      <c r="M20" s="144">
        <v>17.5</v>
      </c>
      <c r="N20" s="146">
        <f t="shared" si="1"/>
        <v>0</v>
      </c>
    </row>
    <row r="21" spans="1:14" s="39" customFormat="1" ht="15.75">
      <c r="A21" s="92">
        <v>19</v>
      </c>
      <c r="B21" s="196" t="s">
        <v>230</v>
      </c>
      <c r="C21" s="155"/>
      <c r="D21" s="156"/>
      <c r="E21" s="111"/>
      <c r="F21" s="111"/>
      <c r="G21" s="112"/>
      <c r="H21" s="156"/>
      <c r="I21" s="111"/>
      <c r="J21" s="156"/>
      <c r="K21" s="112"/>
      <c r="L21" s="40">
        <f t="shared" si="0"/>
        <v>0</v>
      </c>
      <c r="M21" s="144">
        <v>17.5</v>
      </c>
      <c r="N21" s="146">
        <f t="shared" si="1"/>
        <v>0</v>
      </c>
    </row>
    <row r="22" spans="1:14" s="39" customFormat="1" ht="15.75">
      <c r="A22" s="92">
        <v>20</v>
      </c>
      <c r="B22" s="196" t="s">
        <v>231</v>
      </c>
      <c r="C22" s="155"/>
      <c r="D22" s="156"/>
      <c r="E22" s="111"/>
      <c r="F22" s="111"/>
      <c r="G22" s="112"/>
      <c r="H22" s="156"/>
      <c r="I22" s="111"/>
      <c r="J22" s="156"/>
      <c r="K22" s="112"/>
      <c r="L22" s="40">
        <f t="shared" si="0"/>
        <v>0</v>
      </c>
      <c r="M22" s="144">
        <v>17.5</v>
      </c>
      <c r="N22" s="146">
        <f t="shared" si="1"/>
        <v>0</v>
      </c>
    </row>
    <row r="23" spans="1:14" s="39" customFormat="1" ht="15.75">
      <c r="A23" s="92">
        <v>21</v>
      </c>
      <c r="B23" s="196" t="s">
        <v>232</v>
      </c>
      <c r="C23" s="155"/>
      <c r="D23" s="156"/>
      <c r="E23" s="111"/>
      <c r="F23" s="111"/>
      <c r="G23" s="112"/>
      <c r="H23" s="156"/>
      <c r="I23" s="111"/>
      <c r="J23" s="156"/>
      <c r="K23" s="112"/>
      <c r="L23" s="40">
        <f t="shared" si="0"/>
        <v>0</v>
      </c>
      <c r="M23" s="144">
        <v>17.5</v>
      </c>
      <c r="N23" s="146">
        <f t="shared" si="1"/>
        <v>0</v>
      </c>
    </row>
    <row r="24" spans="1:14" s="39" customFormat="1" ht="15.75">
      <c r="A24" s="92"/>
      <c r="B24" s="61"/>
      <c r="C24" s="155"/>
      <c r="D24" s="156"/>
      <c r="E24" s="111"/>
      <c r="F24" s="111"/>
      <c r="G24" s="112"/>
      <c r="H24" s="112"/>
      <c r="I24" s="111"/>
      <c r="J24" s="156"/>
      <c r="K24" s="156"/>
      <c r="L24" s="40">
        <f t="shared" si="0"/>
        <v>0</v>
      </c>
      <c r="M24" s="144">
        <v>17.5</v>
      </c>
      <c r="N24" s="146">
        <f t="shared" si="1"/>
        <v>0</v>
      </c>
    </row>
    <row r="25" spans="1:14" s="39" customFormat="1" ht="15.75">
      <c r="A25" s="92"/>
      <c r="B25" s="61"/>
      <c r="C25" s="155"/>
      <c r="D25" s="156"/>
      <c r="E25" s="111"/>
      <c r="F25" s="111"/>
      <c r="G25" s="112"/>
      <c r="H25" s="112"/>
      <c r="I25" s="111"/>
      <c r="J25" s="156"/>
      <c r="K25" s="156"/>
      <c r="L25" s="40">
        <f t="shared" si="0"/>
        <v>0</v>
      </c>
      <c r="M25" s="144">
        <v>17.5</v>
      </c>
      <c r="N25" s="146">
        <f t="shared" si="1"/>
        <v>0</v>
      </c>
    </row>
    <row r="26" spans="1:14" s="39" customFormat="1" ht="15.75">
      <c r="A26" s="92"/>
      <c r="B26" s="61"/>
      <c r="C26" s="155"/>
      <c r="D26" s="156"/>
      <c r="E26" s="111"/>
      <c r="F26" s="111"/>
      <c r="G26" s="112"/>
      <c r="H26" s="156"/>
      <c r="I26" s="111"/>
      <c r="J26" s="156"/>
      <c r="K26" s="112"/>
      <c r="L26" s="40">
        <f t="shared" si="0"/>
        <v>0</v>
      </c>
      <c r="M26" s="144">
        <v>17.5</v>
      </c>
      <c r="N26" s="146">
        <f t="shared" si="1"/>
        <v>0</v>
      </c>
    </row>
    <row r="27" spans="1:14" s="39" customFormat="1" ht="15.75">
      <c r="A27" s="92"/>
      <c r="B27" s="61"/>
      <c r="C27" s="155"/>
      <c r="D27" s="156"/>
      <c r="E27" s="111"/>
      <c r="F27" s="111"/>
      <c r="G27" s="112"/>
      <c r="H27" s="156"/>
      <c r="I27" s="111"/>
      <c r="J27" s="156"/>
      <c r="K27" s="112"/>
      <c r="L27" s="40">
        <f t="shared" si="0"/>
        <v>0</v>
      </c>
      <c r="M27" s="144">
        <v>17.5</v>
      </c>
      <c r="N27" s="146">
        <f t="shared" si="1"/>
        <v>0</v>
      </c>
    </row>
    <row r="28" spans="1:14" s="39" customFormat="1" ht="15.75">
      <c r="A28" s="92"/>
      <c r="B28" s="61"/>
      <c r="C28" s="155"/>
      <c r="D28" s="156"/>
      <c r="E28" s="111"/>
      <c r="F28" s="111"/>
      <c r="G28" s="112"/>
      <c r="H28" s="156"/>
      <c r="I28" s="111"/>
      <c r="J28" s="156"/>
      <c r="K28" s="112"/>
      <c r="L28" s="40">
        <f t="shared" si="0"/>
        <v>0</v>
      </c>
      <c r="M28" s="144">
        <v>17.5</v>
      </c>
      <c r="N28" s="146">
        <f t="shared" si="1"/>
        <v>0</v>
      </c>
    </row>
    <row r="29" spans="1:14" s="39" customFormat="1" ht="15.75">
      <c r="A29" s="92"/>
      <c r="B29" s="61"/>
      <c r="C29" s="155"/>
      <c r="D29" s="156"/>
      <c r="E29" s="111"/>
      <c r="F29" s="111"/>
      <c r="G29" s="112"/>
      <c r="H29" s="156"/>
      <c r="I29" s="111"/>
      <c r="J29" s="156"/>
      <c r="K29" s="112"/>
      <c r="L29" s="40">
        <f t="shared" si="0"/>
        <v>0</v>
      </c>
      <c r="M29" s="144">
        <v>17.5</v>
      </c>
      <c r="N29" s="146">
        <f t="shared" si="1"/>
        <v>0</v>
      </c>
    </row>
    <row r="30" spans="1:14" s="39" customFormat="1" ht="15.75">
      <c r="A30" s="92"/>
      <c r="B30" s="61"/>
      <c r="C30" s="155"/>
      <c r="D30" s="156"/>
      <c r="E30" s="111"/>
      <c r="F30" s="111"/>
      <c r="G30" s="112"/>
      <c r="H30" s="156"/>
      <c r="I30" s="111"/>
      <c r="J30" s="156"/>
      <c r="K30" s="112"/>
      <c r="L30" s="40">
        <f t="shared" si="0"/>
        <v>0</v>
      </c>
      <c r="M30" s="144">
        <v>17.5</v>
      </c>
      <c r="N30" s="146">
        <f t="shared" si="1"/>
        <v>0</v>
      </c>
    </row>
    <row r="31" spans="1:14" s="39" customFormat="1" ht="15.75">
      <c r="A31" s="92"/>
      <c r="B31" s="61"/>
      <c r="C31" s="155"/>
      <c r="D31" s="156"/>
      <c r="E31" s="111"/>
      <c r="F31" s="111"/>
      <c r="G31" s="112"/>
      <c r="H31" s="156"/>
      <c r="I31" s="111"/>
      <c r="J31" s="156"/>
      <c r="K31" s="112"/>
      <c r="L31" s="40">
        <f t="shared" si="0"/>
        <v>0</v>
      </c>
      <c r="M31" s="144">
        <v>17.5</v>
      </c>
      <c r="N31" s="146">
        <f t="shared" si="1"/>
        <v>0</v>
      </c>
    </row>
    <row r="32" spans="1:14" s="39" customFormat="1" ht="15.75">
      <c r="A32" s="92"/>
      <c r="B32" s="61"/>
      <c r="C32" s="155"/>
      <c r="D32" s="156"/>
      <c r="E32" s="111"/>
      <c r="F32" s="111"/>
      <c r="G32" s="112"/>
      <c r="H32" s="156"/>
      <c r="I32" s="111"/>
      <c r="J32" s="156"/>
      <c r="K32" s="112"/>
      <c r="L32" s="40">
        <f t="shared" si="0"/>
        <v>0</v>
      </c>
      <c r="M32" s="144">
        <v>17.5</v>
      </c>
      <c r="N32" s="146">
        <f t="shared" si="1"/>
        <v>0</v>
      </c>
    </row>
    <row r="33" spans="1:20" s="39" customFormat="1" ht="15.75">
      <c r="A33" s="92"/>
      <c r="B33" s="60"/>
      <c r="C33" s="155"/>
      <c r="D33" s="156"/>
      <c r="E33" s="155"/>
      <c r="F33" s="111"/>
      <c r="G33" s="112"/>
      <c r="H33" s="156"/>
      <c r="I33" s="111"/>
      <c r="J33" s="156"/>
      <c r="K33" s="112"/>
      <c r="L33" s="40">
        <f t="shared" si="0"/>
        <v>0</v>
      </c>
      <c r="M33" s="144">
        <v>17.5</v>
      </c>
      <c r="N33" s="146">
        <f t="shared" si="1"/>
        <v>0</v>
      </c>
    </row>
    <row r="34" spans="1:20" s="45" customFormat="1" ht="20.25" customHeight="1">
      <c r="A34" s="92"/>
      <c r="B34" s="77" t="s">
        <v>24</v>
      </c>
      <c r="C34" s="155"/>
      <c r="D34" s="155">
        <f t="shared" ref="D34:L34" si="2">SUM(D3:D33)</f>
        <v>36</v>
      </c>
      <c r="E34" s="155">
        <f t="shared" si="2"/>
        <v>10</v>
      </c>
      <c r="F34" s="155">
        <f t="shared" si="2"/>
        <v>0</v>
      </c>
      <c r="G34" s="156">
        <f t="shared" si="2"/>
        <v>0</v>
      </c>
      <c r="H34" s="156">
        <f t="shared" si="2"/>
        <v>0</v>
      </c>
      <c r="I34" s="155">
        <f t="shared" si="2"/>
        <v>0</v>
      </c>
      <c r="J34" s="156">
        <f t="shared" si="2"/>
        <v>0</v>
      </c>
      <c r="K34" s="156">
        <f t="shared" si="2"/>
        <v>0</v>
      </c>
      <c r="L34" s="76">
        <f t="shared" si="2"/>
        <v>46</v>
      </c>
      <c r="M34" s="59">
        <v>17.5</v>
      </c>
      <c r="N34" s="82">
        <f>SUM(N3:N33)</f>
        <v>805</v>
      </c>
      <c r="P34" s="167"/>
      <c r="Q34" s="167"/>
      <c r="R34" s="167"/>
      <c r="S34" s="167"/>
      <c r="T34" s="167"/>
    </row>
    <row r="35" spans="1:20" s="39" customFormat="1" ht="20.25" customHeight="1">
      <c r="A35" s="92"/>
      <c r="B35" s="47" t="s">
        <v>0</v>
      </c>
      <c r="C35" s="38">
        <v>17.5</v>
      </c>
      <c r="D35" s="38">
        <v>17.5</v>
      </c>
      <c r="E35" s="59">
        <v>17.5</v>
      </c>
      <c r="F35" s="59">
        <v>17.5</v>
      </c>
      <c r="G35" s="59">
        <v>17.5</v>
      </c>
      <c r="H35" s="59">
        <v>17.5</v>
      </c>
      <c r="I35" s="59">
        <v>17.5</v>
      </c>
      <c r="J35" s="38">
        <v>17.5</v>
      </c>
      <c r="K35" s="59">
        <v>17.5</v>
      </c>
      <c r="L35" s="59">
        <v>17.5</v>
      </c>
      <c r="M35" s="38"/>
      <c r="N35" s="38"/>
      <c r="P35" s="167"/>
      <c r="Q35" s="167"/>
      <c r="R35" s="167"/>
      <c r="S35" s="167"/>
      <c r="T35" s="167"/>
    </row>
    <row r="36" spans="1:20" s="39" customFormat="1" ht="18" customHeight="1" thickBot="1">
      <c r="A36" s="92"/>
      <c r="B36" s="78" t="s">
        <v>23</v>
      </c>
      <c r="C36" s="38">
        <f t="shared" ref="C36:K36" si="3">C34*C35</f>
        <v>0</v>
      </c>
      <c r="D36" s="38">
        <f>D34*D35</f>
        <v>630</v>
      </c>
      <c r="E36" s="38">
        <f t="shared" si="3"/>
        <v>175</v>
      </c>
      <c r="F36" s="38">
        <f t="shared" si="3"/>
        <v>0</v>
      </c>
      <c r="G36" s="38">
        <f>G34*G35</f>
        <v>0</v>
      </c>
      <c r="H36" s="38">
        <f>H34*H35</f>
        <v>0</v>
      </c>
      <c r="I36" s="38">
        <f>I34*I35</f>
        <v>0</v>
      </c>
      <c r="J36" s="38">
        <f>J34*J35</f>
        <v>0</v>
      </c>
      <c r="K36" s="38">
        <f t="shared" si="3"/>
        <v>0</v>
      </c>
      <c r="L36" s="82">
        <f>L34*L35</f>
        <v>805</v>
      </c>
      <c r="M36" s="38"/>
      <c r="N36" s="82">
        <f>SUM(C36:K36)</f>
        <v>805</v>
      </c>
    </row>
    <row r="37" spans="1:20" s="39" customFormat="1" ht="15.75">
      <c r="A37" s="92"/>
    </row>
    <row r="38" spans="1:20" s="39" customFormat="1" ht="15.75">
      <c r="A38" s="43"/>
    </row>
    <row r="39" spans="1:20" ht="15.75">
      <c r="A39" s="46"/>
      <c r="F39" s="107"/>
      <c r="G39" s="107"/>
      <c r="H39" s="107"/>
      <c r="I39" s="107"/>
      <c r="J39" s="107"/>
      <c r="K39" s="39"/>
      <c r="L39" s="39"/>
      <c r="M39" s="39"/>
    </row>
    <row r="40" spans="1:20" ht="16.5" thickBot="1">
      <c r="A40" s="48"/>
      <c r="F40" s="107"/>
      <c r="G40" s="107"/>
      <c r="H40" s="107"/>
      <c r="I40" s="107"/>
      <c r="J40" s="107"/>
      <c r="K40" s="39"/>
      <c r="L40" s="39"/>
      <c r="M40" s="39"/>
    </row>
    <row r="41" spans="1:20" ht="15.75">
      <c r="A41" s="49"/>
      <c r="F41" s="108"/>
      <c r="G41" s="108"/>
      <c r="H41" s="108"/>
      <c r="I41" s="108"/>
      <c r="J41" s="108"/>
      <c r="K41" s="39"/>
      <c r="L41" s="39"/>
      <c r="M41" s="39"/>
    </row>
    <row r="42" spans="1:20" ht="15.75">
      <c r="A42" s="49"/>
      <c r="K42" s="39"/>
      <c r="L42" s="39"/>
      <c r="M42" s="39"/>
    </row>
  </sheetData>
  <sortState ref="B3:O50">
    <sortCondition ref="B3:B50"/>
  </sortState>
  <mergeCells count="1">
    <mergeCell ref="A1:N1"/>
  </mergeCells>
  <phoneticPr fontId="3" type="noConversion"/>
  <pageMargins left="0.15748031496062992" right="0" top="0.11811023622047245" bottom="0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77"/>
  <sheetViews>
    <sheetView zoomScale="118" zoomScaleNormal="118" workbookViewId="0">
      <pane xSplit="2" ySplit="3" topLeftCell="C37" activePane="bottomRight" state="frozen"/>
      <selection pane="topRight" activeCell="C1" sqref="C1"/>
      <selection pane="bottomLeft" activeCell="A3" sqref="A3"/>
      <selection pane="bottomRight" activeCell="G46" sqref="G46"/>
    </sheetView>
  </sheetViews>
  <sheetFormatPr defaultColWidth="9.140625" defaultRowHeight="12.75"/>
  <cols>
    <col min="1" max="1" width="3" style="4" bestFit="1" customWidth="1"/>
    <col min="2" max="2" width="24" style="1" bestFit="1" customWidth="1"/>
    <col min="3" max="3" width="9.7109375" style="1" bestFit="1" customWidth="1"/>
    <col min="4" max="12" width="9.7109375" style="1" customWidth="1"/>
    <col min="13" max="13" width="11.28515625" style="1" bestFit="1" customWidth="1"/>
    <col min="14" max="14" width="10.85546875" style="1" bestFit="1" customWidth="1"/>
    <col min="15" max="15" width="10.42578125" style="1" bestFit="1" customWidth="1"/>
    <col min="16" max="16384" width="9.140625" style="1"/>
  </cols>
  <sheetData>
    <row r="1" spans="1:16" s="5" customFormat="1" ht="28.5">
      <c r="A1" s="217" t="s">
        <v>175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</row>
    <row r="2" spans="1:16" s="5" customFormat="1" ht="28.5">
      <c r="A2" s="157"/>
      <c r="B2" s="158"/>
      <c r="C2" s="219"/>
      <c r="D2" s="219"/>
      <c r="E2" s="219"/>
      <c r="F2" s="219"/>
      <c r="G2" s="219"/>
      <c r="H2" s="219"/>
      <c r="I2" s="219"/>
      <c r="J2" s="219"/>
      <c r="K2" s="158"/>
      <c r="L2" s="158"/>
      <c r="M2" s="158"/>
      <c r="N2" s="158"/>
      <c r="O2" s="158"/>
    </row>
    <row r="3" spans="1:16" s="19" customFormat="1" ht="116.25" customHeight="1">
      <c r="A3" s="114"/>
      <c r="B3" s="124"/>
      <c r="C3" s="162" t="s">
        <v>198</v>
      </c>
      <c r="D3" s="162" t="s">
        <v>199</v>
      </c>
      <c r="E3" s="162" t="s">
        <v>200</v>
      </c>
      <c r="F3" s="163" t="s">
        <v>201</v>
      </c>
      <c r="G3" s="163" t="s">
        <v>202</v>
      </c>
      <c r="H3" s="163" t="s">
        <v>203</v>
      </c>
      <c r="I3" s="191" t="s">
        <v>204</v>
      </c>
      <c r="J3" s="191" t="s">
        <v>205</v>
      </c>
      <c r="K3" s="164"/>
      <c r="L3" s="165"/>
      <c r="M3" s="25" t="s">
        <v>1</v>
      </c>
      <c r="N3" s="143" t="s">
        <v>9</v>
      </c>
      <c r="O3" s="145" t="s">
        <v>8</v>
      </c>
    </row>
    <row r="4" spans="1:16" s="3" customFormat="1" ht="15.75">
      <c r="A4" s="93">
        <v>1</v>
      </c>
      <c r="B4" s="189" t="s">
        <v>151</v>
      </c>
      <c r="C4" s="125"/>
      <c r="D4" s="125"/>
      <c r="E4" s="125"/>
      <c r="F4" s="125"/>
      <c r="G4" s="125"/>
      <c r="H4" s="125"/>
      <c r="I4" s="125">
        <v>4</v>
      </c>
      <c r="J4" s="125"/>
      <c r="K4" s="125"/>
      <c r="L4" s="125"/>
      <c r="M4" s="40">
        <f t="shared" ref="M4:M35" si="0">SUM(C4:L4)</f>
        <v>4</v>
      </c>
      <c r="N4" s="144">
        <v>17.5</v>
      </c>
      <c r="O4" s="146">
        <f t="shared" ref="O4:O66" si="1">M4*N4</f>
        <v>70</v>
      </c>
    </row>
    <row r="5" spans="1:16" ht="15.75">
      <c r="A5" s="93">
        <v>2</v>
      </c>
      <c r="B5" s="54" t="s">
        <v>152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40">
        <f t="shared" si="0"/>
        <v>0</v>
      </c>
      <c r="N5" s="144">
        <v>17.5</v>
      </c>
      <c r="O5" s="146">
        <f t="shared" si="1"/>
        <v>0</v>
      </c>
    </row>
    <row r="6" spans="1:16" ht="15.75">
      <c r="A6" s="93">
        <v>3</v>
      </c>
      <c r="B6" s="54" t="s">
        <v>19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40">
        <f t="shared" si="0"/>
        <v>0</v>
      </c>
      <c r="N6" s="144">
        <v>17.5</v>
      </c>
      <c r="O6" s="146">
        <f t="shared" si="1"/>
        <v>0</v>
      </c>
    </row>
    <row r="7" spans="1:16" ht="15.75">
      <c r="A7" s="93">
        <v>4</v>
      </c>
      <c r="B7" s="55" t="s">
        <v>153</v>
      </c>
      <c r="C7" s="125"/>
      <c r="D7" s="125"/>
      <c r="E7" s="125"/>
      <c r="F7" s="125"/>
      <c r="G7" s="125"/>
      <c r="H7" s="125"/>
      <c r="I7" s="125">
        <v>3</v>
      </c>
      <c r="J7" s="125"/>
      <c r="K7" s="125"/>
      <c r="L7" s="125"/>
      <c r="M7" s="40">
        <f t="shared" si="0"/>
        <v>3</v>
      </c>
      <c r="N7" s="144">
        <v>17.5</v>
      </c>
      <c r="O7" s="146">
        <f t="shared" si="1"/>
        <v>52.5</v>
      </c>
    </row>
    <row r="8" spans="1:16" s="3" customFormat="1" ht="15.75">
      <c r="A8" s="93">
        <v>5</v>
      </c>
      <c r="B8" s="55" t="s">
        <v>154</v>
      </c>
      <c r="C8" s="125"/>
      <c r="D8" s="125"/>
      <c r="E8" s="125"/>
      <c r="F8" s="125"/>
      <c r="G8" s="125"/>
      <c r="H8" s="125"/>
      <c r="I8" s="125">
        <v>3</v>
      </c>
      <c r="J8" s="125"/>
      <c r="K8" s="125"/>
      <c r="L8" s="125"/>
      <c r="M8" s="40">
        <f t="shared" si="0"/>
        <v>3</v>
      </c>
      <c r="N8" s="144">
        <v>17.5</v>
      </c>
      <c r="O8" s="146">
        <f t="shared" si="1"/>
        <v>52.5</v>
      </c>
    </row>
    <row r="9" spans="1:16" s="3" customFormat="1" ht="15.75">
      <c r="A9" s="93">
        <v>6</v>
      </c>
      <c r="B9" s="55" t="s">
        <v>116</v>
      </c>
      <c r="C9" s="125"/>
      <c r="D9" s="125"/>
      <c r="E9" s="125"/>
      <c r="F9" s="125"/>
      <c r="G9" s="125"/>
      <c r="H9" s="125"/>
      <c r="I9" s="125">
        <v>4</v>
      </c>
      <c r="J9" s="125"/>
      <c r="K9" s="125"/>
      <c r="L9" s="125"/>
      <c r="M9" s="40">
        <f t="shared" si="0"/>
        <v>4</v>
      </c>
      <c r="N9" s="144">
        <v>17.5</v>
      </c>
      <c r="O9" s="146">
        <f t="shared" si="1"/>
        <v>70</v>
      </c>
    </row>
    <row r="10" spans="1:16" s="3" customFormat="1" ht="15.75">
      <c r="A10" s="93">
        <v>7</v>
      </c>
      <c r="B10" s="55" t="s">
        <v>155</v>
      </c>
      <c r="C10" s="125"/>
      <c r="D10" s="125"/>
      <c r="E10" s="125"/>
      <c r="F10" s="125"/>
      <c r="G10" s="125"/>
      <c r="H10" s="125"/>
      <c r="I10" s="125">
        <v>4</v>
      </c>
      <c r="J10" s="125"/>
      <c r="K10" s="125"/>
      <c r="L10" s="125"/>
      <c r="M10" s="40">
        <f t="shared" si="0"/>
        <v>4</v>
      </c>
      <c r="N10" s="144">
        <v>17.5</v>
      </c>
      <c r="O10" s="146">
        <f t="shared" si="1"/>
        <v>70</v>
      </c>
    </row>
    <row r="11" spans="1:16" s="3" customFormat="1" ht="15.75">
      <c r="A11" s="93">
        <v>8</v>
      </c>
      <c r="B11" s="55" t="s">
        <v>156</v>
      </c>
      <c r="C11" s="125"/>
      <c r="D11" s="125"/>
      <c r="E11" s="125"/>
      <c r="F11" s="125"/>
      <c r="G11" s="125"/>
      <c r="H11" s="125"/>
      <c r="I11" s="125">
        <v>4</v>
      </c>
      <c r="J11" s="125"/>
      <c r="K11" s="125"/>
      <c r="L11" s="125"/>
      <c r="M11" s="40">
        <f t="shared" si="0"/>
        <v>4</v>
      </c>
      <c r="N11" s="144">
        <v>17.5</v>
      </c>
      <c r="O11" s="146">
        <f t="shared" si="1"/>
        <v>70</v>
      </c>
    </row>
    <row r="12" spans="1:16" s="3" customFormat="1" ht="15.75">
      <c r="A12" s="93">
        <v>9</v>
      </c>
      <c r="B12" s="55" t="s">
        <v>114</v>
      </c>
      <c r="C12" s="125"/>
      <c r="D12" s="125"/>
      <c r="E12" s="125"/>
      <c r="F12" s="125"/>
      <c r="G12" s="125"/>
      <c r="H12" s="125"/>
      <c r="I12" s="125">
        <v>8</v>
      </c>
      <c r="J12" s="125"/>
      <c r="K12" s="125"/>
      <c r="L12" s="125"/>
      <c r="M12" s="40">
        <f t="shared" si="0"/>
        <v>8</v>
      </c>
      <c r="N12" s="144">
        <v>17.5</v>
      </c>
      <c r="O12" s="146">
        <f t="shared" si="1"/>
        <v>140</v>
      </c>
    </row>
    <row r="13" spans="1:16" s="3" customFormat="1" ht="15.75">
      <c r="A13" s="93">
        <v>10</v>
      </c>
      <c r="B13" s="55" t="s">
        <v>115</v>
      </c>
      <c r="C13" s="125"/>
      <c r="D13" s="125"/>
      <c r="E13" s="125"/>
      <c r="F13" s="125"/>
      <c r="G13" s="125"/>
      <c r="H13" s="125"/>
      <c r="I13" s="125">
        <v>8</v>
      </c>
      <c r="J13" s="125">
        <v>1</v>
      </c>
      <c r="K13" s="125"/>
      <c r="L13" s="125"/>
      <c r="M13" s="40">
        <f t="shared" si="0"/>
        <v>9</v>
      </c>
      <c r="N13" s="144">
        <v>17.5</v>
      </c>
      <c r="O13" s="146">
        <f t="shared" si="1"/>
        <v>157.5</v>
      </c>
    </row>
    <row r="14" spans="1:16" s="3" customFormat="1" ht="15.75">
      <c r="A14" s="93">
        <v>11</v>
      </c>
      <c r="B14" s="55" t="s">
        <v>157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40">
        <f t="shared" si="0"/>
        <v>0</v>
      </c>
      <c r="N14" s="144">
        <v>17.5</v>
      </c>
      <c r="O14" s="146">
        <f t="shared" si="1"/>
        <v>0</v>
      </c>
    </row>
    <row r="15" spans="1:16" s="3" customFormat="1" ht="15.75">
      <c r="A15" s="93">
        <v>12</v>
      </c>
      <c r="B15" s="54" t="s">
        <v>118</v>
      </c>
      <c r="C15" s="125"/>
      <c r="D15" s="125"/>
      <c r="E15" s="125"/>
      <c r="F15" s="125"/>
      <c r="G15" s="125"/>
      <c r="H15" s="125"/>
      <c r="I15" s="125">
        <v>4</v>
      </c>
      <c r="J15" s="125">
        <v>3</v>
      </c>
      <c r="K15" s="125"/>
      <c r="L15" s="125"/>
      <c r="M15" s="40">
        <f t="shared" si="0"/>
        <v>7</v>
      </c>
      <c r="N15" s="144">
        <v>17.5</v>
      </c>
      <c r="O15" s="146">
        <f t="shared" si="1"/>
        <v>122.5</v>
      </c>
    </row>
    <row r="16" spans="1:16" s="3" customFormat="1" ht="15.75">
      <c r="A16" s="93">
        <v>13</v>
      </c>
      <c r="B16" s="55" t="s">
        <v>158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40">
        <f t="shared" si="0"/>
        <v>0</v>
      </c>
      <c r="N16" s="144">
        <v>17.5</v>
      </c>
      <c r="O16" s="146">
        <f t="shared" si="1"/>
        <v>0</v>
      </c>
      <c r="P16" s="1"/>
    </row>
    <row r="17" spans="1:16" s="3" customFormat="1" ht="15.75">
      <c r="A17" s="93">
        <v>14</v>
      </c>
      <c r="B17" s="55" t="s">
        <v>159</v>
      </c>
      <c r="C17" s="125"/>
      <c r="D17" s="125"/>
      <c r="E17" s="125"/>
      <c r="F17" s="125"/>
      <c r="G17" s="125"/>
      <c r="H17" s="125"/>
      <c r="I17" s="125">
        <v>8</v>
      </c>
      <c r="J17" s="125"/>
      <c r="K17" s="125"/>
      <c r="L17" s="125"/>
      <c r="M17" s="40">
        <f t="shared" si="0"/>
        <v>8</v>
      </c>
      <c r="N17" s="144">
        <v>17.5</v>
      </c>
      <c r="O17" s="146">
        <f t="shared" si="1"/>
        <v>140</v>
      </c>
      <c r="P17" s="1"/>
    </row>
    <row r="18" spans="1:16" ht="15.75">
      <c r="A18" s="93">
        <v>15</v>
      </c>
      <c r="B18" s="55" t="s">
        <v>160</v>
      </c>
      <c r="C18" s="125"/>
      <c r="D18" s="125"/>
      <c r="E18" s="125"/>
      <c r="F18" s="125"/>
      <c r="G18" s="125"/>
      <c r="H18" s="125"/>
      <c r="I18" s="125">
        <v>3</v>
      </c>
      <c r="J18" s="125"/>
      <c r="K18" s="125"/>
      <c r="L18" s="125"/>
      <c r="M18" s="40">
        <f t="shared" si="0"/>
        <v>3</v>
      </c>
      <c r="N18" s="144">
        <v>17.5</v>
      </c>
      <c r="O18" s="146">
        <f t="shared" si="1"/>
        <v>52.5</v>
      </c>
    </row>
    <row r="19" spans="1:16" ht="15.75">
      <c r="A19" s="93">
        <v>16</v>
      </c>
      <c r="B19" s="55" t="s">
        <v>161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40">
        <f t="shared" si="0"/>
        <v>0</v>
      </c>
      <c r="N19" s="144">
        <v>17.5</v>
      </c>
      <c r="O19" s="146">
        <f t="shared" si="1"/>
        <v>0</v>
      </c>
    </row>
    <row r="20" spans="1:16" ht="15.75">
      <c r="A20" s="93">
        <v>17</v>
      </c>
      <c r="B20" s="55" t="s">
        <v>162</v>
      </c>
      <c r="C20" s="125"/>
      <c r="D20" s="125"/>
      <c r="E20" s="125"/>
      <c r="F20" s="125"/>
      <c r="G20" s="125"/>
      <c r="H20" s="125"/>
      <c r="I20" s="125">
        <v>7</v>
      </c>
      <c r="J20" s="125"/>
      <c r="K20" s="125"/>
      <c r="L20" s="125"/>
      <c r="M20" s="40">
        <f t="shared" si="0"/>
        <v>7</v>
      </c>
      <c r="N20" s="144">
        <v>17.5</v>
      </c>
      <c r="O20" s="146">
        <f t="shared" si="1"/>
        <v>122.5</v>
      </c>
    </row>
    <row r="21" spans="1:16" ht="15.75">
      <c r="A21" s="93">
        <v>18</v>
      </c>
      <c r="B21" s="188" t="s">
        <v>163</v>
      </c>
      <c r="C21" s="125"/>
      <c r="D21" s="125"/>
      <c r="E21" s="125"/>
      <c r="F21" s="125">
        <v>5</v>
      </c>
      <c r="G21" s="125"/>
      <c r="H21" s="125"/>
      <c r="I21" s="125"/>
      <c r="J21" s="125"/>
      <c r="K21" s="125"/>
      <c r="L21" s="125"/>
      <c r="M21" s="40">
        <f t="shared" si="0"/>
        <v>5</v>
      </c>
      <c r="N21" s="144">
        <v>17.5</v>
      </c>
      <c r="O21" s="146">
        <f t="shared" si="1"/>
        <v>87.5</v>
      </c>
    </row>
    <row r="22" spans="1:16" ht="15.75">
      <c r="A22" s="93">
        <v>19</v>
      </c>
      <c r="B22" s="54" t="s">
        <v>164</v>
      </c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40">
        <f t="shared" si="0"/>
        <v>0</v>
      </c>
      <c r="N22" s="144">
        <v>17.5</v>
      </c>
      <c r="O22" s="146">
        <f t="shared" si="1"/>
        <v>0</v>
      </c>
    </row>
    <row r="23" spans="1:16" ht="15.75">
      <c r="A23" s="93">
        <v>20</v>
      </c>
      <c r="B23" s="55" t="s">
        <v>165</v>
      </c>
      <c r="C23" s="125"/>
      <c r="D23" s="125"/>
      <c r="E23" s="125"/>
      <c r="F23" s="125">
        <v>3</v>
      </c>
      <c r="G23" s="125"/>
      <c r="H23" s="125"/>
      <c r="I23" s="125"/>
      <c r="J23" s="125"/>
      <c r="K23" s="125"/>
      <c r="L23" s="125"/>
      <c r="M23" s="40">
        <f t="shared" si="0"/>
        <v>3</v>
      </c>
      <c r="N23" s="144">
        <v>17.5</v>
      </c>
      <c r="O23" s="146">
        <f t="shared" si="1"/>
        <v>52.5</v>
      </c>
    </row>
    <row r="24" spans="1:16" ht="15.75">
      <c r="A24" s="93">
        <v>21</v>
      </c>
      <c r="B24" s="54" t="s">
        <v>112</v>
      </c>
      <c r="C24" s="125"/>
      <c r="D24" s="125"/>
      <c r="E24" s="125"/>
      <c r="F24" s="125">
        <v>8</v>
      </c>
      <c r="G24" s="125"/>
      <c r="H24" s="125"/>
      <c r="I24" s="125"/>
      <c r="J24" s="125"/>
      <c r="K24" s="125"/>
      <c r="L24" s="125"/>
      <c r="M24" s="40">
        <f t="shared" si="0"/>
        <v>8</v>
      </c>
      <c r="N24" s="144">
        <v>17.5</v>
      </c>
      <c r="O24" s="146">
        <f t="shared" si="1"/>
        <v>140</v>
      </c>
    </row>
    <row r="25" spans="1:16" ht="15.75">
      <c r="A25" s="93">
        <v>22</v>
      </c>
      <c r="B25" s="55" t="s">
        <v>111</v>
      </c>
      <c r="C25" s="125"/>
      <c r="D25" s="125"/>
      <c r="E25" s="125"/>
      <c r="F25" s="125">
        <v>3</v>
      </c>
      <c r="G25" s="125"/>
      <c r="H25" s="125"/>
      <c r="I25" s="125"/>
      <c r="J25" s="125"/>
      <c r="K25" s="125"/>
      <c r="L25" s="125"/>
      <c r="M25" s="40">
        <f t="shared" si="0"/>
        <v>3</v>
      </c>
      <c r="N25" s="144">
        <v>17.5</v>
      </c>
      <c r="O25" s="146">
        <f t="shared" si="1"/>
        <v>52.5</v>
      </c>
    </row>
    <row r="26" spans="1:16" ht="15.75">
      <c r="A26" s="93">
        <v>23</v>
      </c>
      <c r="B26" s="120" t="s">
        <v>119</v>
      </c>
      <c r="C26" s="125"/>
      <c r="D26" s="125"/>
      <c r="E26" s="125"/>
      <c r="F26" s="125">
        <v>9</v>
      </c>
      <c r="G26" s="125"/>
      <c r="H26" s="125">
        <v>4</v>
      </c>
      <c r="I26" s="125"/>
      <c r="J26" s="125"/>
      <c r="K26" s="125"/>
      <c r="L26" s="125"/>
      <c r="M26" s="40">
        <f t="shared" si="0"/>
        <v>13</v>
      </c>
      <c r="N26" s="144">
        <v>17.5</v>
      </c>
      <c r="O26" s="146">
        <f t="shared" si="1"/>
        <v>227.5</v>
      </c>
    </row>
    <row r="27" spans="1:16" ht="15.75">
      <c r="A27" s="93">
        <v>24</v>
      </c>
      <c r="B27" s="120" t="s">
        <v>166</v>
      </c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40">
        <f t="shared" si="0"/>
        <v>0</v>
      </c>
      <c r="N27" s="144">
        <v>17.5</v>
      </c>
      <c r="O27" s="146">
        <f t="shared" si="1"/>
        <v>0</v>
      </c>
    </row>
    <row r="28" spans="1:16" ht="15.75">
      <c r="A28" s="93">
        <v>25</v>
      </c>
      <c r="B28" s="120" t="s">
        <v>167</v>
      </c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40">
        <f t="shared" si="0"/>
        <v>0</v>
      </c>
      <c r="N28" s="144">
        <v>17.5</v>
      </c>
      <c r="O28" s="146">
        <f t="shared" si="1"/>
        <v>0</v>
      </c>
    </row>
    <row r="29" spans="1:16" ht="15.75">
      <c r="A29" s="93">
        <v>26</v>
      </c>
      <c r="B29" s="120" t="s">
        <v>113</v>
      </c>
      <c r="C29" s="125"/>
      <c r="D29" s="125"/>
      <c r="E29" s="125"/>
      <c r="F29" s="125">
        <v>5</v>
      </c>
      <c r="G29" s="125"/>
      <c r="H29" s="125"/>
      <c r="I29" s="125"/>
      <c r="J29" s="125"/>
      <c r="K29" s="125"/>
      <c r="L29" s="125"/>
      <c r="M29" s="40">
        <f t="shared" si="0"/>
        <v>5</v>
      </c>
      <c r="N29" s="144">
        <v>17.5</v>
      </c>
      <c r="O29" s="146">
        <f t="shared" si="1"/>
        <v>87.5</v>
      </c>
    </row>
    <row r="30" spans="1:16" ht="15.75">
      <c r="A30" s="93">
        <v>27</v>
      </c>
      <c r="B30" s="54" t="s">
        <v>168</v>
      </c>
      <c r="C30" s="125"/>
      <c r="D30" s="125"/>
      <c r="E30" s="125"/>
      <c r="F30" s="125">
        <v>3</v>
      </c>
      <c r="G30" s="125"/>
      <c r="H30" s="125"/>
      <c r="I30" s="125"/>
      <c r="J30" s="125"/>
      <c r="K30" s="125"/>
      <c r="L30" s="125"/>
      <c r="M30" s="40">
        <f t="shared" si="0"/>
        <v>3</v>
      </c>
      <c r="N30" s="144">
        <v>17.5</v>
      </c>
      <c r="O30" s="146">
        <f t="shared" si="1"/>
        <v>52.5</v>
      </c>
    </row>
    <row r="31" spans="1:16" ht="15.75">
      <c r="A31" s="93">
        <v>28</v>
      </c>
      <c r="B31" s="54" t="s">
        <v>169</v>
      </c>
      <c r="C31" s="125"/>
      <c r="D31" s="125"/>
      <c r="E31" s="125"/>
      <c r="F31" s="125"/>
      <c r="G31" s="125"/>
      <c r="H31" s="125">
        <v>4</v>
      </c>
      <c r="I31" s="125"/>
      <c r="J31" s="125"/>
      <c r="K31" s="125"/>
      <c r="L31" s="125"/>
      <c r="M31" s="40">
        <f t="shared" si="0"/>
        <v>4</v>
      </c>
      <c r="N31" s="144">
        <v>17.5</v>
      </c>
      <c r="O31" s="146">
        <f t="shared" si="1"/>
        <v>70</v>
      </c>
    </row>
    <row r="32" spans="1:16" ht="15.75">
      <c r="A32" s="93">
        <v>29</v>
      </c>
      <c r="B32" s="54" t="s">
        <v>170</v>
      </c>
      <c r="C32" s="125"/>
      <c r="D32" s="125"/>
      <c r="E32" s="125"/>
      <c r="F32" s="125">
        <v>5</v>
      </c>
      <c r="G32" s="125"/>
      <c r="H32" s="125"/>
      <c r="I32" s="125"/>
      <c r="J32" s="125"/>
      <c r="K32" s="125"/>
      <c r="L32" s="125"/>
      <c r="M32" s="40">
        <f t="shared" si="0"/>
        <v>5</v>
      </c>
      <c r="N32" s="144">
        <v>17.5</v>
      </c>
      <c r="O32" s="146">
        <f t="shared" si="1"/>
        <v>87.5</v>
      </c>
    </row>
    <row r="33" spans="1:15" ht="15.75">
      <c r="A33" s="93">
        <v>30</v>
      </c>
      <c r="B33" s="54" t="s">
        <v>171</v>
      </c>
      <c r="C33" s="125"/>
      <c r="D33" s="125"/>
      <c r="E33" s="125"/>
      <c r="F33" s="125">
        <v>10</v>
      </c>
      <c r="G33" s="125"/>
      <c r="H33" s="125">
        <v>4</v>
      </c>
      <c r="I33" s="125"/>
      <c r="J33" s="125"/>
      <c r="K33" s="125"/>
      <c r="L33" s="125"/>
      <c r="M33" s="40">
        <f t="shared" si="0"/>
        <v>14</v>
      </c>
      <c r="N33" s="144">
        <v>17.5</v>
      </c>
      <c r="O33" s="146">
        <f t="shared" si="1"/>
        <v>245</v>
      </c>
    </row>
    <row r="34" spans="1:15" ht="15.75">
      <c r="A34" s="93">
        <v>31</v>
      </c>
      <c r="B34" s="55" t="s">
        <v>172</v>
      </c>
      <c r="C34" s="125"/>
      <c r="D34" s="125"/>
      <c r="E34" s="125"/>
      <c r="F34" s="125">
        <v>3</v>
      </c>
      <c r="G34" s="125"/>
      <c r="H34" s="125"/>
      <c r="I34" s="125"/>
      <c r="J34" s="125"/>
      <c r="K34" s="125"/>
      <c r="L34" s="125"/>
      <c r="M34" s="40">
        <f t="shared" si="0"/>
        <v>3</v>
      </c>
      <c r="N34" s="144">
        <v>17.5</v>
      </c>
      <c r="O34" s="146">
        <f t="shared" si="1"/>
        <v>52.5</v>
      </c>
    </row>
    <row r="35" spans="1:15" ht="15.75">
      <c r="A35" s="93">
        <v>32</v>
      </c>
      <c r="B35" s="54" t="s">
        <v>173</v>
      </c>
      <c r="C35" s="125"/>
      <c r="D35" s="125"/>
      <c r="E35" s="125"/>
      <c r="F35" s="125">
        <v>2</v>
      </c>
      <c r="G35" s="125"/>
      <c r="H35" s="125"/>
      <c r="I35" s="125"/>
      <c r="J35" s="125"/>
      <c r="K35" s="125"/>
      <c r="L35" s="125"/>
      <c r="M35" s="40">
        <f t="shared" si="0"/>
        <v>2</v>
      </c>
      <c r="N35" s="144">
        <v>17.5</v>
      </c>
      <c r="O35" s="146">
        <f t="shared" si="1"/>
        <v>35</v>
      </c>
    </row>
    <row r="36" spans="1:15" ht="15.75">
      <c r="A36" s="93">
        <v>33</v>
      </c>
      <c r="B36" s="55" t="s">
        <v>174</v>
      </c>
      <c r="C36" s="125"/>
      <c r="D36" s="125"/>
      <c r="E36" s="125"/>
      <c r="F36" s="125">
        <v>3</v>
      </c>
      <c r="G36" s="125"/>
      <c r="H36" s="125"/>
      <c r="I36" s="125"/>
      <c r="J36" s="125"/>
      <c r="K36" s="125"/>
      <c r="L36" s="125"/>
      <c r="M36" s="40">
        <f t="shared" ref="M36:M66" si="2">SUM(C36:L36)</f>
        <v>3</v>
      </c>
      <c r="N36" s="144">
        <v>17.5</v>
      </c>
      <c r="O36" s="146">
        <f t="shared" si="1"/>
        <v>52.5</v>
      </c>
    </row>
    <row r="37" spans="1:15" ht="15.75">
      <c r="A37" s="93">
        <v>34</v>
      </c>
      <c r="B37" s="55" t="s">
        <v>81</v>
      </c>
      <c r="C37" s="125"/>
      <c r="D37" s="125"/>
      <c r="E37" s="125"/>
      <c r="F37" s="125">
        <v>3</v>
      </c>
      <c r="G37" s="125"/>
      <c r="H37" s="125"/>
      <c r="I37" s="125"/>
      <c r="J37" s="125"/>
      <c r="K37" s="125"/>
      <c r="L37" s="125"/>
      <c r="M37" s="40">
        <f t="shared" si="2"/>
        <v>3</v>
      </c>
      <c r="N37" s="144">
        <v>17.5</v>
      </c>
      <c r="O37" s="146">
        <f t="shared" si="1"/>
        <v>52.5</v>
      </c>
    </row>
    <row r="38" spans="1:15" ht="15.75">
      <c r="A38" s="93">
        <v>35</v>
      </c>
      <c r="B38" s="55" t="s">
        <v>177</v>
      </c>
      <c r="C38" s="125"/>
      <c r="D38" s="125"/>
      <c r="E38" s="125"/>
      <c r="F38" s="125">
        <v>8</v>
      </c>
      <c r="G38" s="125"/>
      <c r="H38" s="125"/>
      <c r="I38" s="125"/>
      <c r="J38" s="125"/>
      <c r="K38" s="125"/>
      <c r="L38" s="125"/>
      <c r="M38" s="40">
        <f t="shared" si="2"/>
        <v>8</v>
      </c>
      <c r="N38" s="144">
        <v>17.5</v>
      </c>
      <c r="O38" s="146">
        <f t="shared" si="1"/>
        <v>140</v>
      </c>
    </row>
    <row r="39" spans="1:15" ht="15.75">
      <c r="A39" s="93">
        <v>36</v>
      </c>
      <c r="B39" s="55" t="s">
        <v>176</v>
      </c>
      <c r="C39" s="125"/>
      <c r="D39" s="125"/>
      <c r="E39" s="125"/>
      <c r="F39" s="125">
        <v>7</v>
      </c>
      <c r="G39" s="125"/>
      <c r="H39" s="125">
        <v>4</v>
      </c>
      <c r="I39" s="125"/>
      <c r="J39" s="125"/>
      <c r="K39" s="125"/>
      <c r="L39" s="125"/>
      <c r="M39" s="40">
        <f t="shared" si="2"/>
        <v>11</v>
      </c>
      <c r="N39" s="144">
        <v>17.5</v>
      </c>
      <c r="O39" s="146">
        <f t="shared" si="1"/>
        <v>192.5</v>
      </c>
    </row>
    <row r="40" spans="1:15" ht="15.75">
      <c r="A40" s="93">
        <v>37</v>
      </c>
      <c r="B40" s="55" t="s">
        <v>178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40">
        <f t="shared" si="2"/>
        <v>0</v>
      </c>
      <c r="N40" s="144">
        <v>17.5</v>
      </c>
      <c r="O40" s="146">
        <f t="shared" si="1"/>
        <v>0</v>
      </c>
    </row>
    <row r="41" spans="1:15" ht="15.75">
      <c r="A41" s="93">
        <v>38</v>
      </c>
      <c r="B41" s="55" t="s">
        <v>179</v>
      </c>
      <c r="C41" s="125"/>
      <c r="D41" s="125"/>
      <c r="E41" s="125"/>
      <c r="F41" s="125">
        <v>7</v>
      </c>
      <c r="G41" s="125"/>
      <c r="H41" s="125"/>
      <c r="I41" s="125"/>
      <c r="J41" s="125"/>
      <c r="K41" s="125"/>
      <c r="L41" s="125"/>
      <c r="M41" s="40">
        <f t="shared" si="2"/>
        <v>7</v>
      </c>
      <c r="N41" s="144">
        <v>17.5</v>
      </c>
      <c r="O41" s="146">
        <f t="shared" si="1"/>
        <v>122.5</v>
      </c>
    </row>
    <row r="42" spans="1:15" ht="15.75">
      <c r="A42" s="93">
        <v>39</v>
      </c>
      <c r="B42" s="55" t="s">
        <v>180</v>
      </c>
      <c r="C42" s="125"/>
      <c r="D42" s="125"/>
      <c r="E42" s="125"/>
      <c r="F42" s="125">
        <v>3</v>
      </c>
      <c r="G42" s="125"/>
      <c r="H42" s="125"/>
      <c r="I42" s="125"/>
      <c r="J42" s="125"/>
      <c r="K42" s="125"/>
      <c r="L42" s="125"/>
      <c r="M42" s="40">
        <f t="shared" si="2"/>
        <v>3</v>
      </c>
      <c r="N42" s="144">
        <v>17.5</v>
      </c>
      <c r="O42" s="146">
        <f t="shared" si="1"/>
        <v>52.5</v>
      </c>
    </row>
    <row r="43" spans="1:15" ht="15.75">
      <c r="A43" s="93"/>
      <c r="B43" s="55" t="s">
        <v>181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40">
        <f t="shared" si="2"/>
        <v>0</v>
      </c>
      <c r="N43" s="144">
        <v>17.5</v>
      </c>
      <c r="O43" s="146">
        <f t="shared" si="1"/>
        <v>0</v>
      </c>
    </row>
    <row r="44" spans="1:15" ht="15.75">
      <c r="A44" s="93"/>
      <c r="B44" s="55" t="s">
        <v>182</v>
      </c>
      <c r="C44" s="125"/>
      <c r="D44" s="125"/>
      <c r="E44" s="125"/>
      <c r="F44" s="125">
        <v>3</v>
      </c>
      <c r="G44" s="125"/>
      <c r="H44" s="125"/>
      <c r="I44" s="125"/>
      <c r="J44" s="125"/>
      <c r="K44" s="125"/>
      <c r="L44" s="125"/>
      <c r="M44" s="40">
        <f t="shared" si="2"/>
        <v>3</v>
      </c>
      <c r="N44" s="144">
        <v>17.5</v>
      </c>
      <c r="O44" s="146">
        <f t="shared" si="1"/>
        <v>52.5</v>
      </c>
    </row>
    <row r="45" spans="1:15" ht="15.75">
      <c r="A45" s="93"/>
      <c r="B45" s="55" t="s">
        <v>183</v>
      </c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40">
        <f t="shared" si="2"/>
        <v>0</v>
      </c>
      <c r="N45" s="144">
        <v>17.5</v>
      </c>
      <c r="O45" s="146">
        <f t="shared" si="1"/>
        <v>0</v>
      </c>
    </row>
    <row r="46" spans="1:15" ht="15.75">
      <c r="A46" s="93"/>
      <c r="B46" s="55" t="s">
        <v>122</v>
      </c>
      <c r="C46" s="125"/>
      <c r="D46" s="125"/>
      <c r="E46" s="125"/>
      <c r="F46" s="125">
        <v>4</v>
      </c>
      <c r="G46" s="125"/>
      <c r="H46" s="125"/>
      <c r="I46" s="125"/>
      <c r="J46" s="125"/>
      <c r="K46" s="125"/>
      <c r="L46" s="125"/>
      <c r="M46" s="40">
        <f t="shared" si="2"/>
        <v>4</v>
      </c>
      <c r="N46" s="144">
        <v>17.5</v>
      </c>
      <c r="O46" s="146">
        <f t="shared" si="1"/>
        <v>70</v>
      </c>
    </row>
    <row r="47" spans="1:15" ht="15.75">
      <c r="A47" s="93"/>
      <c r="B47" s="55" t="s">
        <v>160</v>
      </c>
      <c r="C47" s="125"/>
      <c r="D47" s="125"/>
      <c r="E47" s="125"/>
      <c r="F47" s="125">
        <v>3</v>
      </c>
      <c r="G47" s="125"/>
      <c r="H47" s="125">
        <v>2</v>
      </c>
      <c r="I47" s="125"/>
      <c r="J47" s="125"/>
      <c r="K47" s="125"/>
      <c r="L47" s="125"/>
      <c r="M47" s="40">
        <f t="shared" si="2"/>
        <v>5</v>
      </c>
      <c r="N47" s="144">
        <v>17.5</v>
      </c>
      <c r="O47" s="146">
        <f t="shared" si="1"/>
        <v>87.5</v>
      </c>
    </row>
    <row r="48" spans="1:15" ht="15.75">
      <c r="A48" s="93"/>
      <c r="B48" s="55" t="s">
        <v>184</v>
      </c>
      <c r="C48" s="125"/>
      <c r="D48" s="125"/>
      <c r="E48" s="125"/>
      <c r="F48" s="125">
        <v>3</v>
      </c>
      <c r="G48" s="125"/>
      <c r="H48" s="125"/>
      <c r="I48" s="125"/>
      <c r="J48" s="125"/>
      <c r="K48" s="125"/>
      <c r="L48" s="125"/>
      <c r="M48" s="40">
        <f t="shared" si="2"/>
        <v>3</v>
      </c>
      <c r="N48" s="144">
        <v>17.5</v>
      </c>
      <c r="O48" s="146">
        <f t="shared" si="1"/>
        <v>52.5</v>
      </c>
    </row>
    <row r="49" spans="1:15" ht="15.75">
      <c r="A49" s="93"/>
      <c r="B49" s="55" t="s">
        <v>185</v>
      </c>
      <c r="C49" s="125"/>
      <c r="D49" s="125"/>
      <c r="E49" s="125"/>
      <c r="F49" s="125">
        <v>2</v>
      </c>
      <c r="G49" s="125"/>
      <c r="H49" s="125"/>
      <c r="I49" s="125"/>
      <c r="J49" s="125"/>
      <c r="K49" s="125"/>
      <c r="L49" s="125"/>
      <c r="M49" s="40">
        <f t="shared" si="2"/>
        <v>2</v>
      </c>
      <c r="N49" s="144">
        <v>17.5</v>
      </c>
      <c r="O49" s="146">
        <f t="shared" si="1"/>
        <v>35</v>
      </c>
    </row>
    <row r="50" spans="1:15" ht="15.75">
      <c r="A50" s="93"/>
      <c r="B50" s="55" t="s">
        <v>186</v>
      </c>
      <c r="C50" s="125"/>
      <c r="D50" s="125"/>
      <c r="E50" s="125"/>
      <c r="F50" s="125">
        <v>8</v>
      </c>
      <c r="G50" s="125"/>
      <c r="H50" s="125">
        <v>2</v>
      </c>
      <c r="I50" s="125"/>
      <c r="J50" s="125"/>
      <c r="K50" s="125"/>
      <c r="L50" s="125"/>
      <c r="M50" s="40">
        <f t="shared" si="2"/>
        <v>10</v>
      </c>
      <c r="N50" s="144">
        <v>17.5</v>
      </c>
      <c r="O50" s="146">
        <f t="shared" si="1"/>
        <v>175</v>
      </c>
    </row>
    <row r="51" spans="1:15" ht="15.75">
      <c r="A51" s="93"/>
      <c r="B51" s="190" t="s">
        <v>187</v>
      </c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40">
        <f t="shared" si="2"/>
        <v>0</v>
      </c>
      <c r="N51" s="144">
        <v>17.5</v>
      </c>
      <c r="O51" s="146">
        <f t="shared" si="1"/>
        <v>0</v>
      </c>
    </row>
    <row r="52" spans="1:15" ht="15.75">
      <c r="A52" s="93"/>
      <c r="B52" s="55" t="s">
        <v>188</v>
      </c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40">
        <f t="shared" si="2"/>
        <v>0</v>
      </c>
      <c r="N52" s="144">
        <v>17.5</v>
      </c>
      <c r="O52" s="146">
        <f t="shared" si="1"/>
        <v>0</v>
      </c>
    </row>
    <row r="53" spans="1:15" ht="15.75">
      <c r="A53" s="93"/>
      <c r="B53" s="55" t="s">
        <v>189</v>
      </c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40">
        <f t="shared" si="2"/>
        <v>0</v>
      </c>
      <c r="N53" s="144">
        <v>17.5</v>
      </c>
      <c r="O53" s="146">
        <f t="shared" si="1"/>
        <v>0</v>
      </c>
    </row>
    <row r="54" spans="1:15" ht="15.75">
      <c r="A54" s="93"/>
      <c r="B54" s="55" t="s">
        <v>190</v>
      </c>
      <c r="C54" s="125"/>
      <c r="D54" s="125"/>
      <c r="E54" s="125">
        <v>4</v>
      </c>
      <c r="F54" s="125"/>
      <c r="G54" s="125"/>
      <c r="H54" s="125"/>
      <c r="I54" s="125"/>
      <c r="J54" s="125"/>
      <c r="K54" s="125"/>
      <c r="L54" s="125"/>
      <c r="M54" s="40">
        <f t="shared" si="2"/>
        <v>4</v>
      </c>
      <c r="N54" s="144">
        <v>17.5</v>
      </c>
      <c r="O54" s="146">
        <f t="shared" si="1"/>
        <v>70</v>
      </c>
    </row>
    <row r="55" spans="1:15" ht="15.75">
      <c r="A55" s="93"/>
      <c r="B55" s="55" t="s">
        <v>191</v>
      </c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40">
        <f t="shared" si="2"/>
        <v>0</v>
      </c>
      <c r="N55" s="144">
        <v>17.5</v>
      </c>
      <c r="O55" s="146">
        <f t="shared" si="1"/>
        <v>0</v>
      </c>
    </row>
    <row r="56" spans="1:15" ht="15.75">
      <c r="A56" s="93"/>
      <c r="B56" s="55" t="s">
        <v>120</v>
      </c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40">
        <f t="shared" si="2"/>
        <v>0</v>
      </c>
      <c r="N56" s="144">
        <v>17.5</v>
      </c>
      <c r="O56" s="146">
        <f t="shared" si="1"/>
        <v>0</v>
      </c>
    </row>
    <row r="57" spans="1:15" ht="15.75">
      <c r="A57" s="93"/>
      <c r="B57" s="55" t="s">
        <v>117</v>
      </c>
      <c r="C57" s="125">
        <v>6</v>
      </c>
      <c r="D57" s="125">
        <v>5</v>
      </c>
      <c r="E57" s="125">
        <v>4</v>
      </c>
      <c r="F57" s="125"/>
      <c r="G57" s="125"/>
      <c r="H57" s="125"/>
      <c r="I57" s="125"/>
      <c r="J57" s="125"/>
      <c r="K57" s="125"/>
      <c r="L57" s="125"/>
      <c r="M57" s="40">
        <f t="shared" si="2"/>
        <v>15</v>
      </c>
      <c r="N57" s="144">
        <v>17.5</v>
      </c>
      <c r="O57" s="146">
        <f t="shared" si="1"/>
        <v>262.5</v>
      </c>
    </row>
    <row r="58" spans="1:15" ht="15.75">
      <c r="A58" s="93"/>
      <c r="B58" s="55" t="s">
        <v>121</v>
      </c>
      <c r="C58" s="125">
        <v>6</v>
      </c>
      <c r="D58" s="125">
        <v>5</v>
      </c>
      <c r="E58" s="125"/>
      <c r="F58" s="125"/>
      <c r="G58" s="125"/>
      <c r="H58" s="125"/>
      <c r="I58" s="125"/>
      <c r="J58" s="125"/>
      <c r="K58" s="125"/>
      <c r="L58" s="125"/>
      <c r="M58" s="40">
        <f t="shared" si="2"/>
        <v>11</v>
      </c>
      <c r="N58" s="144">
        <v>17.5</v>
      </c>
      <c r="O58" s="146">
        <f t="shared" si="1"/>
        <v>192.5</v>
      </c>
    </row>
    <row r="59" spans="1:15" ht="15.75">
      <c r="A59" s="93"/>
      <c r="B59" s="55" t="s">
        <v>192</v>
      </c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40">
        <f t="shared" si="2"/>
        <v>0</v>
      </c>
      <c r="N59" s="144">
        <v>17.5</v>
      </c>
      <c r="O59" s="146">
        <f t="shared" si="1"/>
        <v>0</v>
      </c>
    </row>
    <row r="60" spans="1:15" ht="15.75">
      <c r="A60" s="93"/>
      <c r="B60" s="55" t="s">
        <v>193</v>
      </c>
      <c r="C60" s="125"/>
      <c r="D60" s="125"/>
      <c r="E60" s="125">
        <v>4</v>
      </c>
      <c r="F60" s="125"/>
      <c r="G60" s="125"/>
      <c r="H60" s="125"/>
      <c r="I60" s="125"/>
      <c r="J60" s="125"/>
      <c r="K60" s="125"/>
      <c r="L60" s="125"/>
      <c r="M60" s="40">
        <f t="shared" si="2"/>
        <v>4</v>
      </c>
      <c r="N60" s="144">
        <v>17.5</v>
      </c>
      <c r="O60" s="146">
        <f t="shared" si="1"/>
        <v>70</v>
      </c>
    </row>
    <row r="61" spans="1:15" ht="15.75">
      <c r="A61" s="93"/>
      <c r="B61" s="55" t="s">
        <v>194</v>
      </c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40">
        <f t="shared" si="2"/>
        <v>0</v>
      </c>
      <c r="N61" s="144">
        <v>17.5</v>
      </c>
      <c r="O61" s="146">
        <f t="shared" si="1"/>
        <v>0</v>
      </c>
    </row>
    <row r="62" spans="1:15" ht="15.75">
      <c r="A62" s="93"/>
      <c r="B62" s="55" t="s">
        <v>195</v>
      </c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40">
        <f t="shared" si="2"/>
        <v>0</v>
      </c>
      <c r="N62" s="144">
        <v>17.5</v>
      </c>
      <c r="O62" s="146">
        <f t="shared" si="1"/>
        <v>0</v>
      </c>
    </row>
    <row r="63" spans="1:15" ht="15.75">
      <c r="A63" s="93"/>
      <c r="B63" s="55" t="s">
        <v>196</v>
      </c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40">
        <f t="shared" si="2"/>
        <v>0</v>
      </c>
      <c r="N63" s="144">
        <v>17.5</v>
      </c>
      <c r="O63" s="146">
        <f t="shared" si="1"/>
        <v>0</v>
      </c>
    </row>
    <row r="64" spans="1:15" ht="15.75">
      <c r="A64" s="93"/>
      <c r="B64" s="55" t="s">
        <v>197</v>
      </c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40">
        <f t="shared" si="2"/>
        <v>0</v>
      </c>
      <c r="N64" s="144">
        <v>17.5</v>
      </c>
      <c r="O64" s="146">
        <f t="shared" si="1"/>
        <v>0</v>
      </c>
    </row>
    <row r="65" spans="1:15" ht="15.75">
      <c r="A65" s="93"/>
      <c r="B65" s="5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40">
        <f t="shared" si="2"/>
        <v>0</v>
      </c>
      <c r="N65" s="144">
        <v>17.5</v>
      </c>
      <c r="O65" s="146">
        <f t="shared" si="1"/>
        <v>0</v>
      </c>
    </row>
    <row r="66" spans="1:15" ht="15.75">
      <c r="A66" s="93"/>
      <c r="B66" s="5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40">
        <f t="shared" si="2"/>
        <v>0</v>
      </c>
      <c r="N66" s="144">
        <v>17.5</v>
      </c>
      <c r="O66" s="146">
        <f t="shared" si="1"/>
        <v>0</v>
      </c>
    </row>
    <row r="67" spans="1:15" s="2" customFormat="1" ht="15.75">
      <c r="A67" s="8"/>
      <c r="B67" s="121" t="s">
        <v>26</v>
      </c>
      <c r="C67" s="126">
        <f>SUM(C4:C66)</f>
        <v>12</v>
      </c>
      <c r="D67" s="126">
        <f>SUM(D4:D66)</f>
        <v>10</v>
      </c>
      <c r="E67" s="126">
        <f t="shared" ref="E67:L67" si="3">SUM(E4:E66)</f>
        <v>12</v>
      </c>
      <c r="F67" s="126">
        <f t="shared" si="3"/>
        <v>110</v>
      </c>
      <c r="G67" s="126">
        <f t="shared" si="3"/>
        <v>0</v>
      </c>
      <c r="H67" s="126">
        <f t="shared" si="3"/>
        <v>20</v>
      </c>
      <c r="I67" s="126">
        <f t="shared" si="3"/>
        <v>60</v>
      </c>
      <c r="J67" s="126">
        <f t="shared" si="3"/>
        <v>4</v>
      </c>
      <c r="K67" s="126">
        <f t="shared" si="3"/>
        <v>0</v>
      </c>
      <c r="L67" s="126">
        <f t="shared" si="3"/>
        <v>0</v>
      </c>
      <c r="M67" s="122">
        <f t="shared" ref="M67" si="4">SUM(M4:M66)</f>
        <v>228</v>
      </c>
      <c r="N67" s="123">
        <v>17.5</v>
      </c>
      <c r="O67" s="82">
        <f>SUM(O4:O66)</f>
        <v>3990</v>
      </c>
    </row>
    <row r="68" spans="1:15" s="3" customFormat="1">
      <c r="A68" s="115"/>
      <c r="B68" s="107" t="s">
        <v>0</v>
      </c>
      <c r="C68" s="116">
        <v>17.5</v>
      </c>
      <c r="D68" s="116">
        <v>17.5</v>
      </c>
      <c r="E68" s="116">
        <v>17.5</v>
      </c>
      <c r="F68" s="116">
        <v>17.5</v>
      </c>
      <c r="G68" s="116">
        <v>17.5</v>
      </c>
      <c r="H68" s="116">
        <v>17.5</v>
      </c>
      <c r="I68" s="116">
        <v>17.5</v>
      </c>
      <c r="J68" s="116">
        <v>17.5</v>
      </c>
      <c r="K68" s="116">
        <v>17.5</v>
      </c>
      <c r="L68" s="116">
        <v>17.5</v>
      </c>
      <c r="M68" s="116">
        <v>17.5</v>
      </c>
      <c r="N68" s="107"/>
      <c r="O68" s="107"/>
    </row>
    <row r="69" spans="1:15" s="3" customFormat="1">
      <c r="A69" s="115"/>
      <c r="B69" s="107" t="s">
        <v>29</v>
      </c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17">
        <f>SUM(M4:M66)</f>
        <v>228</v>
      </c>
      <c r="N69" s="107"/>
      <c r="O69" s="107"/>
    </row>
    <row r="70" spans="1:15" s="3" customFormat="1" ht="15">
      <c r="A70" s="115"/>
      <c r="B70" s="118" t="s">
        <v>27</v>
      </c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19">
        <f>M69*M68</f>
        <v>3990</v>
      </c>
      <c r="N70" s="107"/>
      <c r="O70" s="107"/>
    </row>
    <row r="71" spans="1:15" s="3" customFormat="1">
      <c r="A71" s="115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</row>
    <row r="72" spans="1:15" s="3" customFormat="1">
      <c r="A72" s="115"/>
      <c r="B72" s="147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07"/>
      <c r="O72" s="107"/>
    </row>
    <row r="73" spans="1:15" s="3" customFormat="1" ht="15">
      <c r="A73" s="115"/>
      <c r="B73" s="148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07"/>
      <c r="O73" s="107"/>
    </row>
    <row r="74" spans="1:15" s="3" customFormat="1" ht="15.75">
      <c r="A74" s="115"/>
      <c r="B74" s="149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50"/>
      <c r="N74" s="107"/>
    </row>
    <row r="75" spans="1:15"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</row>
    <row r="76" spans="1:15"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107"/>
      <c r="N76" s="94"/>
      <c r="O76" s="94"/>
    </row>
    <row r="77" spans="1:15"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5"/>
    </row>
  </sheetData>
  <autoFilter ref="A3:O74"/>
  <sortState ref="B4:O32">
    <sortCondition ref="B4:B32"/>
  </sortState>
  <mergeCells count="3">
    <mergeCell ref="A1:O1"/>
    <mergeCell ref="C2:F2"/>
    <mergeCell ref="G2:J2"/>
  </mergeCells>
  <phoneticPr fontId="3" type="noConversion"/>
  <pageMargins left="0.15748031496062992" right="0" top="0.15748031496062992" bottom="0" header="0.11811023622047245" footer="0"/>
  <pageSetup paperSize="9" scale="80" orientation="landscape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1"/>
  <sheetViews>
    <sheetView zoomScale="140" zoomScaleNormal="140" workbookViewId="0">
      <selection activeCell="B5" sqref="B5"/>
    </sheetView>
  </sheetViews>
  <sheetFormatPr defaultColWidth="28.28515625" defaultRowHeight="28.5" customHeight="1"/>
  <cols>
    <col min="1" max="1" width="43.5703125" style="33" bestFit="1" customWidth="1"/>
    <col min="2" max="2" width="21.140625" style="35" customWidth="1"/>
    <col min="3" max="3" width="24" style="36" customWidth="1"/>
    <col min="4" max="4" width="20.85546875" style="37" customWidth="1"/>
    <col min="5" max="16384" width="28.28515625" style="33"/>
  </cols>
  <sheetData>
    <row r="1" spans="1:6" ht="28.5" customHeight="1">
      <c r="A1" s="29"/>
      <c r="B1" s="30" t="s">
        <v>11</v>
      </c>
      <c r="C1" s="31" t="s">
        <v>12</v>
      </c>
      <c r="D1" s="32" t="s">
        <v>14</v>
      </c>
    </row>
    <row r="2" spans="1:6" ht="28.5" customHeight="1">
      <c r="A2" s="29" t="s">
        <v>13</v>
      </c>
      <c r="B2" s="30"/>
      <c r="C2" s="31"/>
      <c r="D2" s="34">
        <f>B2-C2</f>
        <v>0</v>
      </c>
    </row>
    <row r="3" spans="1:6" ht="28.5" customHeight="1">
      <c r="A3" s="29" t="s">
        <v>15</v>
      </c>
      <c r="B3" s="30"/>
      <c r="C3" s="31"/>
      <c r="D3" s="34">
        <f>B3-C3</f>
        <v>0</v>
      </c>
    </row>
    <row r="4" spans="1:6" ht="28.5" customHeight="1">
      <c r="A4" s="29" t="s">
        <v>41</v>
      </c>
      <c r="B4" s="30"/>
      <c r="C4" s="31"/>
      <c r="D4" s="34">
        <f>B4-C4</f>
        <v>0</v>
      </c>
    </row>
    <row r="5" spans="1:6" ht="28.5" customHeight="1">
      <c r="A5" s="98" t="s">
        <v>33</v>
      </c>
      <c r="B5" s="96"/>
      <c r="C5" s="97"/>
      <c r="D5" s="34">
        <f>B5-C5</f>
        <v>0</v>
      </c>
    </row>
    <row r="6" spans="1:6" ht="28.5" customHeight="1">
      <c r="A6" s="29" t="s">
        <v>30</v>
      </c>
      <c r="B6" s="30"/>
      <c r="C6" s="31"/>
      <c r="D6" s="34">
        <f>B6-C6</f>
        <v>0</v>
      </c>
      <c r="F6" s="33" t="s">
        <v>42</v>
      </c>
    </row>
    <row r="7" spans="1:6" ht="28.5" customHeight="1">
      <c r="A7" s="100" t="s">
        <v>31</v>
      </c>
      <c r="B7" s="101">
        <f>SUM(B2:B6)</f>
        <v>0</v>
      </c>
      <c r="C7" s="101">
        <f>SUM(C2:C6)</f>
        <v>0</v>
      </c>
      <c r="D7" s="101">
        <f>SUM(D2:D6)</f>
        <v>0</v>
      </c>
      <c r="F7" s="33" t="s">
        <v>43</v>
      </c>
    </row>
    <row r="8" spans="1:6" ht="28.5" customHeight="1">
      <c r="A8" s="29" t="s">
        <v>21</v>
      </c>
      <c r="B8" s="30"/>
      <c r="C8" s="31">
        <f>(B7-C7)</f>
        <v>0</v>
      </c>
      <c r="D8" s="105">
        <f>B8+C8</f>
        <v>0</v>
      </c>
    </row>
    <row r="9" spans="1:6" ht="28.5" customHeight="1">
      <c r="A9" s="99" t="s">
        <v>31</v>
      </c>
      <c r="B9" s="30">
        <f>B7+B8</f>
        <v>0</v>
      </c>
      <c r="C9" s="31">
        <f>SUM(C7:C8)</f>
        <v>0</v>
      </c>
      <c r="D9" s="104"/>
      <c r="F9" s="33" t="s">
        <v>44</v>
      </c>
    </row>
    <row r="10" spans="1:6" ht="28.5" customHeight="1">
      <c r="A10" s="103"/>
    </row>
    <row r="11" spans="1:6" ht="28.5" customHeight="1">
      <c r="A11" s="29" t="s">
        <v>28</v>
      </c>
      <c r="B11" s="30"/>
      <c r="C11" s="31"/>
      <c r="D11" s="34">
        <f>B11-C11</f>
        <v>0</v>
      </c>
    </row>
    <row r="12" spans="1:6" ht="28.5" customHeight="1">
      <c r="A12" s="102"/>
      <c r="B12" s="56"/>
      <c r="C12" s="57"/>
      <c r="D12" s="58"/>
    </row>
    <row r="13" spans="1:6" ht="28.5" customHeight="1">
      <c r="A13" s="29" t="s">
        <v>16</v>
      </c>
      <c r="B13" s="30"/>
      <c r="C13" s="31"/>
      <c r="D13" s="34">
        <f>B13-C13</f>
        <v>0</v>
      </c>
    </row>
    <row r="14" spans="1:6" ht="28.5" customHeight="1">
      <c r="A14" s="29" t="s">
        <v>35</v>
      </c>
      <c r="B14" s="30"/>
      <c r="C14" s="172">
        <v>0</v>
      </c>
      <c r="D14" s="104"/>
    </row>
    <row r="15" spans="1:6" ht="28.5" customHeight="1">
      <c r="A15" s="171" t="s">
        <v>25</v>
      </c>
      <c r="B15" s="31"/>
      <c r="C15" s="57"/>
      <c r="D15" s="170"/>
    </row>
    <row r="17" spans="1:4" ht="28.5" customHeight="1">
      <c r="A17" s="168" t="s">
        <v>39</v>
      </c>
      <c r="B17" s="169"/>
      <c r="C17" s="31"/>
      <c r="D17" s="34">
        <f>B17-C17</f>
        <v>0</v>
      </c>
    </row>
    <row r="18" spans="1:4" ht="28.5" customHeight="1">
      <c r="A18" s="29" t="s">
        <v>45</v>
      </c>
      <c r="B18" s="30"/>
      <c r="C18" s="34"/>
      <c r="D18" s="34">
        <f>B18+C18</f>
        <v>0</v>
      </c>
    </row>
    <row r="19" spans="1:4" ht="28.5" customHeight="1">
      <c r="A19" s="171" t="s">
        <v>46</v>
      </c>
      <c r="B19" s="30"/>
      <c r="C19" s="31"/>
      <c r="D19" s="34"/>
    </row>
    <row r="21" spans="1:4" ht="28.5" customHeight="1">
      <c r="A21" s="29" t="s">
        <v>40</v>
      </c>
      <c r="B21" s="30"/>
      <c r="C21" s="31"/>
      <c r="D21" s="34"/>
    </row>
  </sheetData>
  <phoneticPr fontId="29" type="noConversion"/>
  <pageMargins left="0.17" right="0.26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6"/>
  <sheetViews>
    <sheetView zoomScale="110" zoomScaleNormal="110" workbookViewId="0">
      <selection activeCell="J4" sqref="J4"/>
    </sheetView>
  </sheetViews>
  <sheetFormatPr defaultColWidth="9.140625" defaultRowHeight="12.75"/>
  <cols>
    <col min="1" max="1" width="3" style="4" bestFit="1" customWidth="1"/>
    <col min="2" max="2" width="24" style="1" bestFit="1" customWidth="1"/>
    <col min="3" max="3" width="9.7109375" style="1" bestFit="1" customWidth="1"/>
    <col min="4" max="4" width="11.28515625" style="1" bestFit="1" customWidth="1"/>
    <col min="5" max="5" width="10.85546875" style="1" bestFit="1" customWidth="1"/>
    <col min="6" max="6" width="10.42578125" style="1" bestFit="1" customWidth="1"/>
    <col min="7" max="16384" width="9.140625" style="1"/>
  </cols>
  <sheetData>
    <row r="1" spans="1:7" s="5" customFormat="1" ht="28.5">
      <c r="A1" s="217" t="s">
        <v>206</v>
      </c>
      <c r="B1" s="218"/>
      <c r="C1" s="218"/>
      <c r="D1" s="218"/>
      <c r="E1" s="218"/>
      <c r="F1" s="218"/>
    </row>
    <row r="2" spans="1:7" s="5" customFormat="1" ht="28.5">
      <c r="A2" s="159"/>
      <c r="B2" s="160"/>
      <c r="C2" s="187" t="s">
        <v>38</v>
      </c>
      <c r="D2" s="160"/>
      <c r="E2" s="160"/>
      <c r="F2" s="160"/>
    </row>
    <row r="3" spans="1:7" s="19" customFormat="1" ht="116.25" customHeight="1">
      <c r="A3" s="114"/>
      <c r="B3" s="124" t="s">
        <v>207</v>
      </c>
      <c r="C3" s="166"/>
      <c r="D3" s="25" t="s">
        <v>1</v>
      </c>
      <c r="E3" s="143" t="s">
        <v>9</v>
      </c>
      <c r="F3" s="145" t="s">
        <v>8</v>
      </c>
    </row>
    <row r="4" spans="1:7" ht="15.75">
      <c r="A4" s="93">
        <v>1</v>
      </c>
      <c r="B4" s="54" t="s">
        <v>187</v>
      </c>
      <c r="C4" s="125"/>
      <c r="D4" s="40">
        <v>8</v>
      </c>
      <c r="E4" s="144">
        <v>17.5</v>
      </c>
      <c r="F4" s="146">
        <f t="shared" ref="F4:F25" si="0">D4*E4</f>
        <v>140</v>
      </c>
    </row>
    <row r="5" spans="1:7" ht="15.75">
      <c r="A5" s="93">
        <v>2</v>
      </c>
      <c r="B5" s="55" t="s">
        <v>188</v>
      </c>
      <c r="C5" s="125"/>
      <c r="D5" s="40">
        <v>4</v>
      </c>
      <c r="E5" s="144">
        <v>17.5</v>
      </c>
      <c r="F5" s="146">
        <f t="shared" si="0"/>
        <v>70</v>
      </c>
    </row>
    <row r="6" spans="1:7" s="3" customFormat="1" ht="15.75">
      <c r="A6" s="93">
        <v>3</v>
      </c>
      <c r="B6" s="54" t="s">
        <v>189</v>
      </c>
      <c r="C6" s="125"/>
      <c r="D6" s="40">
        <v>2</v>
      </c>
      <c r="E6" s="144">
        <v>17.5</v>
      </c>
      <c r="F6" s="146">
        <f t="shared" si="0"/>
        <v>35</v>
      </c>
    </row>
    <row r="7" spans="1:7" s="3" customFormat="1" ht="15.75">
      <c r="A7" s="93">
        <v>4</v>
      </c>
      <c r="B7" s="55" t="s">
        <v>190</v>
      </c>
      <c r="C7" s="125"/>
      <c r="D7" s="40">
        <v>13</v>
      </c>
      <c r="E7" s="144">
        <v>17.5</v>
      </c>
      <c r="F7" s="146">
        <f t="shared" si="0"/>
        <v>227.5</v>
      </c>
    </row>
    <row r="8" spans="1:7" s="3" customFormat="1" ht="15.75">
      <c r="A8" s="93">
        <v>5</v>
      </c>
      <c r="B8" s="55" t="s">
        <v>191</v>
      </c>
      <c r="C8" s="125"/>
      <c r="D8" s="40">
        <v>7</v>
      </c>
      <c r="E8" s="144">
        <v>17.5</v>
      </c>
      <c r="F8" s="146">
        <f t="shared" si="0"/>
        <v>122.5</v>
      </c>
    </row>
    <row r="9" spans="1:7" s="3" customFormat="1" ht="15.75">
      <c r="A9" s="93">
        <v>6</v>
      </c>
      <c r="B9" s="55" t="s">
        <v>120</v>
      </c>
      <c r="C9" s="125"/>
      <c r="D9" s="40">
        <v>13</v>
      </c>
      <c r="E9" s="144">
        <v>17.5</v>
      </c>
      <c r="F9" s="146">
        <f t="shared" si="0"/>
        <v>227.5</v>
      </c>
    </row>
    <row r="10" spans="1:7" s="3" customFormat="1" ht="15.75">
      <c r="A10" s="93">
        <v>7</v>
      </c>
      <c r="B10" s="55" t="s">
        <v>117</v>
      </c>
      <c r="C10" s="125"/>
      <c r="D10" s="40">
        <v>13</v>
      </c>
      <c r="E10" s="144">
        <v>17.5</v>
      </c>
      <c r="F10" s="146">
        <f t="shared" si="0"/>
        <v>227.5</v>
      </c>
    </row>
    <row r="11" spans="1:7" s="3" customFormat="1" ht="15.75">
      <c r="A11" s="93">
        <v>8</v>
      </c>
      <c r="B11" s="54" t="s">
        <v>121</v>
      </c>
      <c r="C11" s="125"/>
      <c r="D11" s="40">
        <v>13</v>
      </c>
      <c r="E11" s="144">
        <v>17.5</v>
      </c>
      <c r="F11" s="146">
        <f t="shared" si="0"/>
        <v>227.5</v>
      </c>
    </row>
    <row r="12" spans="1:7" s="3" customFormat="1" ht="15.75">
      <c r="A12" s="93">
        <v>9</v>
      </c>
      <c r="B12" s="55" t="s">
        <v>192</v>
      </c>
      <c r="C12" s="125"/>
      <c r="D12" s="40">
        <v>13</v>
      </c>
      <c r="E12" s="144">
        <v>17.5</v>
      </c>
      <c r="F12" s="146">
        <f t="shared" si="0"/>
        <v>227.5</v>
      </c>
    </row>
    <row r="13" spans="1:7" s="3" customFormat="1" ht="15.75">
      <c r="A13" s="93">
        <v>10</v>
      </c>
      <c r="B13" s="55" t="s">
        <v>193</v>
      </c>
      <c r="C13" s="125"/>
      <c r="D13" s="40">
        <v>13</v>
      </c>
      <c r="E13" s="144">
        <v>17.5</v>
      </c>
      <c r="F13" s="146">
        <f t="shared" si="0"/>
        <v>227.5</v>
      </c>
    </row>
    <row r="14" spans="1:7" s="3" customFormat="1" ht="15.75">
      <c r="A14" s="93">
        <v>11</v>
      </c>
      <c r="B14" s="55" t="s">
        <v>194</v>
      </c>
      <c r="C14" s="125"/>
      <c r="D14" s="40">
        <v>8.5</v>
      </c>
      <c r="E14" s="144">
        <v>17.5</v>
      </c>
      <c r="F14" s="146">
        <f t="shared" si="0"/>
        <v>148.75</v>
      </c>
      <c r="G14" s="1"/>
    </row>
    <row r="15" spans="1:7" s="3" customFormat="1" ht="15.75">
      <c r="A15" s="93">
        <v>12</v>
      </c>
      <c r="B15" s="120" t="s">
        <v>195</v>
      </c>
      <c r="C15" s="125"/>
      <c r="D15" s="40">
        <v>8.5</v>
      </c>
      <c r="E15" s="144">
        <v>17.5</v>
      </c>
      <c r="F15" s="146">
        <f t="shared" si="0"/>
        <v>148.75</v>
      </c>
      <c r="G15" s="1"/>
    </row>
    <row r="16" spans="1:7" ht="15.75">
      <c r="A16" s="93">
        <v>13</v>
      </c>
      <c r="B16" s="55" t="s">
        <v>196</v>
      </c>
      <c r="C16" s="125"/>
      <c r="D16" s="40">
        <v>8.5</v>
      </c>
      <c r="E16" s="144">
        <v>17.5</v>
      </c>
      <c r="F16" s="146">
        <f t="shared" si="0"/>
        <v>148.75</v>
      </c>
    </row>
    <row r="17" spans="1:6" ht="15.75">
      <c r="A17" s="93">
        <v>14</v>
      </c>
      <c r="B17" s="55" t="s">
        <v>197</v>
      </c>
      <c r="C17" s="125"/>
      <c r="D17" s="40">
        <v>8.5</v>
      </c>
      <c r="E17" s="144">
        <v>17.5</v>
      </c>
      <c r="F17" s="146">
        <f t="shared" si="0"/>
        <v>148.75</v>
      </c>
    </row>
    <row r="18" spans="1:6" ht="15.75">
      <c r="A18" s="93"/>
      <c r="B18" s="55"/>
      <c r="C18" s="125"/>
      <c r="D18" s="40">
        <f t="shared" ref="D18:D25" si="1">SUM(C18:C18)</f>
        <v>0</v>
      </c>
      <c r="E18" s="144">
        <v>17.5</v>
      </c>
      <c r="F18" s="146">
        <f t="shared" si="0"/>
        <v>0</v>
      </c>
    </row>
    <row r="19" spans="1:6" ht="15.75">
      <c r="A19" s="93"/>
      <c r="B19" s="54"/>
      <c r="C19" s="125"/>
      <c r="D19" s="40">
        <f t="shared" si="1"/>
        <v>0</v>
      </c>
      <c r="E19" s="144">
        <v>17.5</v>
      </c>
      <c r="F19" s="146">
        <f t="shared" si="0"/>
        <v>0</v>
      </c>
    </row>
    <row r="20" spans="1:6" ht="15.75">
      <c r="A20" s="93"/>
      <c r="B20" s="55"/>
      <c r="C20" s="125"/>
      <c r="D20" s="40">
        <f t="shared" si="1"/>
        <v>0</v>
      </c>
      <c r="E20" s="144">
        <v>17.5</v>
      </c>
      <c r="F20" s="146">
        <f t="shared" si="0"/>
        <v>0</v>
      </c>
    </row>
    <row r="21" spans="1:6" ht="15.75">
      <c r="A21" s="93"/>
      <c r="B21" s="55"/>
      <c r="C21" s="125"/>
      <c r="D21" s="40">
        <f t="shared" si="1"/>
        <v>0</v>
      </c>
      <c r="E21" s="144">
        <v>17.5</v>
      </c>
      <c r="F21" s="146">
        <f t="shared" si="0"/>
        <v>0</v>
      </c>
    </row>
    <row r="22" spans="1:6" ht="15.75">
      <c r="A22" s="93"/>
      <c r="B22" s="55"/>
      <c r="C22" s="125"/>
      <c r="D22" s="40">
        <f t="shared" si="1"/>
        <v>0</v>
      </c>
      <c r="E22" s="144">
        <v>17.5</v>
      </c>
      <c r="F22" s="146">
        <f t="shared" si="0"/>
        <v>0</v>
      </c>
    </row>
    <row r="23" spans="1:6" ht="15.75">
      <c r="A23" s="93"/>
      <c r="B23" s="120"/>
      <c r="C23" s="125"/>
      <c r="D23" s="40">
        <f t="shared" si="1"/>
        <v>0</v>
      </c>
      <c r="E23" s="144">
        <v>17.5</v>
      </c>
      <c r="F23" s="146">
        <f t="shared" si="0"/>
        <v>0</v>
      </c>
    </row>
    <row r="24" spans="1:6" ht="15.75">
      <c r="A24" s="93"/>
      <c r="B24" s="55"/>
      <c r="C24" s="125"/>
      <c r="D24" s="40">
        <f t="shared" si="1"/>
        <v>0</v>
      </c>
      <c r="E24" s="144">
        <v>17.5</v>
      </c>
      <c r="F24" s="146">
        <f t="shared" si="0"/>
        <v>0</v>
      </c>
    </row>
    <row r="25" spans="1:6" ht="15.75">
      <c r="A25" s="93"/>
      <c r="B25" s="54"/>
      <c r="C25" s="125"/>
      <c r="D25" s="40">
        <f t="shared" si="1"/>
        <v>0</v>
      </c>
      <c r="E25" s="144">
        <v>17.5</v>
      </c>
      <c r="F25" s="146">
        <f t="shared" si="0"/>
        <v>0</v>
      </c>
    </row>
    <row r="26" spans="1:6" s="2" customFormat="1" ht="15.75">
      <c r="A26" s="8"/>
      <c r="B26" s="121" t="s">
        <v>26</v>
      </c>
      <c r="C26" s="126">
        <f t="shared" ref="C26:D26" si="2">SUM(C4:C25)</f>
        <v>0</v>
      </c>
      <c r="D26" s="122">
        <f t="shared" si="2"/>
        <v>133</v>
      </c>
      <c r="E26" s="144">
        <v>17.5</v>
      </c>
      <c r="F26" s="82">
        <f>SUM(F4:F25)</f>
        <v>2327.5</v>
      </c>
    </row>
    <row r="27" spans="1:6" s="3" customFormat="1">
      <c r="A27" s="115"/>
      <c r="B27" s="107" t="s">
        <v>0</v>
      </c>
      <c r="C27" s="116">
        <v>17.5</v>
      </c>
      <c r="D27" s="116">
        <v>17.5</v>
      </c>
      <c r="E27" s="107"/>
      <c r="F27" s="107"/>
    </row>
    <row r="28" spans="1:6" s="3" customFormat="1">
      <c r="A28" s="115"/>
      <c r="B28" s="107" t="s">
        <v>29</v>
      </c>
      <c r="C28" s="107"/>
      <c r="D28" s="117">
        <f>SUM(D4:D25)</f>
        <v>133</v>
      </c>
      <c r="E28" s="107"/>
      <c r="F28" s="107"/>
    </row>
    <row r="29" spans="1:6" s="3" customFormat="1" ht="15">
      <c r="A29" s="115"/>
      <c r="B29" s="118" t="s">
        <v>27</v>
      </c>
      <c r="C29" s="107"/>
      <c r="D29" s="119">
        <f>D28*D27</f>
        <v>2327.5</v>
      </c>
      <c r="E29" s="107"/>
      <c r="F29" s="107"/>
    </row>
    <row r="30" spans="1:6" s="3" customFormat="1">
      <c r="A30" s="115"/>
      <c r="B30" s="107"/>
      <c r="C30" s="107"/>
      <c r="D30" s="107"/>
      <c r="E30" s="107"/>
      <c r="F30" s="107"/>
    </row>
    <row r="31" spans="1:6" s="3" customFormat="1">
      <c r="A31" s="115"/>
      <c r="B31" s="147"/>
      <c r="C31" s="147"/>
      <c r="D31" s="147"/>
      <c r="E31" s="107"/>
      <c r="F31" s="107"/>
    </row>
    <row r="32" spans="1:6" s="3" customFormat="1" ht="15">
      <c r="A32" s="115"/>
      <c r="B32" s="148"/>
      <c r="C32" s="147"/>
      <c r="D32" s="147"/>
      <c r="E32" s="107"/>
      <c r="F32" s="107"/>
    </row>
    <row r="33" spans="1:6" s="3" customFormat="1" ht="15.75">
      <c r="A33" s="115"/>
      <c r="B33" s="149"/>
      <c r="C33" s="147"/>
      <c r="D33" s="150"/>
      <c r="E33" s="107"/>
    </row>
    <row r="34" spans="1:6">
      <c r="C34" s="94"/>
      <c r="D34" s="94"/>
      <c r="E34" s="94"/>
      <c r="F34" s="94"/>
    </row>
    <row r="35" spans="1:6">
      <c r="C35" s="94"/>
      <c r="D35" s="107"/>
      <c r="E35" s="94"/>
      <c r="F35" s="94"/>
    </row>
    <row r="36" spans="1:6">
      <c r="C36" s="94"/>
      <c r="D36" s="94"/>
      <c r="E36" s="94"/>
      <c r="F36" s="95"/>
    </row>
  </sheetData>
  <sortState ref="B4:D24">
    <sortCondition ref="B4"/>
  </sortState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42"/>
  <sheetViews>
    <sheetView workbookViewId="0">
      <selection activeCell="M22" sqref="M22"/>
    </sheetView>
  </sheetViews>
  <sheetFormatPr defaultColWidth="9.140625" defaultRowHeight="12.75"/>
  <cols>
    <col min="1" max="1" width="6.85546875" style="18" customWidth="1"/>
    <col min="2" max="2" width="20.140625" style="3" customWidth="1"/>
    <col min="3" max="3" width="9.42578125" style="3" customWidth="1"/>
    <col min="4" max="5" width="7.7109375" style="3" bestFit="1" customWidth="1"/>
    <col min="6" max="6" width="7.7109375" style="3" customWidth="1"/>
    <col min="7" max="9" width="7.7109375" style="3" bestFit="1" customWidth="1"/>
    <col min="10" max="10" width="10.5703125" style="3" bestFit="1" customWidth="1"/>
    <col min="11" max="11" width="8.85546875" style="3" customWidth="1"/>
    <col min="12" max="12" width="9.42578125" style="3" bestFit="1" customWidth="1"/>
    <col min="13" max="16384" width="9.140625" style="3"/>
  </cols>
  <sheetData>
    <row r="1" spans="1:12" s="10" customFormat="1" ht="30.75" customHeight="1">
      <c r="A1" s="214" t="s">
        <v>233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6"/>
    </row>
    <row r="2" spans="1:12" s="22" customFormat="1" ht="159.75" customHeight="1">
      <c r="A2" s="28"/>
      <c r="B2" s="21" t="s">
        <v>7</v>
      </c>
      <c r="C2" s="113" t="s">
        <v>217</v>
      </c>
      <c r="D2" s="113"/>
      <c r="E2" s="110"/>
      <c r="F2" s="110"/>
      <c r="G2" s="113"/>
      <c r="H2" s="110"/>
      <c r="I2" s="110"/>
      <c r="J2" s="25" t="s">
        <v>1</v>
      </c>
      <c r="K2" s="143" t="s">
        <v>2</v>
      </c>
      <c r="L2" s="145" t="s">
        <v>20</v>
      </c>
    </row>
    <row r="3" spans="1:12" s="39" customFormat="1" ht="15.75">
      <c r="A3" s="92">
        <v>1</v>
      </c>
      <c r="B3" s="193" t="s">
        <v>209</v>
      </c>
      <c r="C3" s="111">
        <v>11</v>
      </c>
      <c r="D3" s="111"/>
      <c r="E3" s="112"/>
      <c r="F3" s="112"/>
      <c r="G3" s="111"/>
      <c r="H3" s="156"/>
      <c r="I3" s="112"/>
      <c r="J3" s="40">
        <f t="shared" ref="J3:J33" si="0">SUM(C3:I3)</f>
        <v>11</v>
      </c>
      <c r="K3" s="144">
        <v>17.5</v>
      </c>
      <c r="L3" s="146">
        <f t="shared" ref="L3:L33" si="1">J3*K3</f>
        <v>192.5</v>
      </c>
    </row>
    <row r="4" spans="1:12" s="39" customFormat="1" ht="15.75">
      <c r="A4" s="92">
        <v>2</v>
      </c>
      <c r="B4" s="194" t="s">
        <v>210</v>
      </c>
      <c r="C4" s="155">
        <v>8</v>
      </c>
      <c r="D4" s="111"/>
      <c r="E4" s="112"/>
      <c r="F4" s="112"/>
      <c r="G4" s="111"/>
      <c r="H4" s="156"/>
      <c r="I4" s="112"/>
      <c r="J4" s="40">
        <f t="shared" si="0"/>
        <v>8</v>
      </c>
      <c r="K4" s="144">
        <v>17.5</v>
      </c>
      <c r="L4" s="146">
        <f t="shared" si="1"/>
        <v>140</v>
      </c>
    </row>
    <row r="5" spans="1:12" s="42" customFormat="1" ht="16.5" customHeight="1">
      <c r="A5" s="92">
        <v>3</v>
      </c>
      <c r="B5" s="194" t="s">
        <v>211</v>
      </c>
      <c r="C5" s="155">
        <v>17.5</v>
      </c>
      <c r="D5" s="111"/>
      <c r="E5" s="112"/>
      <c r="F5" s="112"/>
      <c r="G5" s="111"/>
      <c r="H5" s="156"/>
      <c r="I5" s="112"/>
      <c r="J5" s="40">
        <f t="shared" si="0"/>
        <v>17.5</v>
      </c>
      <c r="K5" s="144">
        <v>17.5</v>
      </c>
      <c r="L5" s="146">
        <f t="shared" si="1"/>
        <v>306.25</v>
      </c>
    </row>
    <row r="6" spans="1:12" s="42" customFormat="1" ht="16.5" customHeight="1">
      <c r="A6" s="92">
        <v>4</v>
      </c>
      <c r="B6" s="194" t="s">
        <v>212</v>
      </c>
      <c r="C6" s="111"/>
      <c r="D6" s="111"/>
      <c r="E6" s="112"/>
      <c r="F6" s="156"/>
      <c r="G6" s="111"/>
      <c r="H6" s="156"/>
      <c r="I6" s="112"/>
      <c r="J6" s="40">
        <f t="shared" si="0"/>
        <v>0</v>
      </c>
      <c r="K6" s="144">
        <v>17.5</v>
      </c>
      <c r="L6" s="146">
        <f t="shared" si="1"/>
        <v>0</v>
      </c>
    </row>
    <row r="7" spans="1:12" s="39" customFormat="1" ht="15.75">
      <c r="A7" s="92">
        <v>5</v>
      </c>
      <c r="B7" s="194" t="s">
        <v>213</v>
      </c>
      <c r="C7" s="155"/>
      <c r="D7" s="111"/>
      <c r="E7" s="112"/>
      <c r="F7" s="112"/>
      <c r="G7" s="111"/>
      <c r="H7" s="156"/>
      <c r="I7" s="112"/>
      <c r="J7" s="40">
        <f t="shared" si="0"/>
        <v>0</v>
      </c>
      <c r="K7" s="144">
        <v>17.5</v>
      </c>
      <c r="L7" s="146">
        <f t="shared" si="1"/>
        <v>0</v>
      </c>
    </row>
    <row r="8" spans="1:12" s="39" customFormat="1" ht="15.75">
      <c r="A8" s="92">
        <v>6</v>
      </c>
      <c r="B8" s="194" t="s">
        <v>214</v>
      </c>
      <c r="C8" s="155">
        <v>11</v>
      </c>
      <c r="D8" s="111"/>
      <c r="E8" s="156"/>
      <c r="F8" s="112"/>
      <c r="G8" s="111"/>
      <c r="H8" s="156"/>
      <c r="I8" s="112"/>
      <c r="J8" s="40">
        <f t="shared" si="0"/>
        <v>11</v>
      </c>
      <c r="K8" s="144">
        <v>17.5</v>
      </c>
      <c r="L8" s="146">
        <f t="shared" si="1"/>
        <v>192.5</v>
      </c>
    </row>
    <row r="9" spans="1:12" s="39" customFormat="1" ht="15.75">
      <c r="A9" s="92">
        <v>7</v>
      </c>
      <c r="B9" s="194" t="s">
        <v>218</v>
      </c>
      <c r="C9" s="155">
        <v>5</v>
      </c>
      <c r="D9" s="111"/>
      <c r="E9" s="112"/>
      <c r="F9" s="112"/>
      <c r="G9" s="111"/>
      <c r="H9" s="156"/>
      <c r="I9" s="112"/>
      <c r="J9" s="40">
        <f t="shared" si="0"/>
        <v>5</v>
      </c>
      <c r="K9" s="144">
        <v>17.5</v>
      </c>
      <c r="L9" s="146">
        <f t="shared" si="1"/>
        <v>87.5</v>
      </c>
    </row>
    <row r="10" spans="1:12" s="39" customFormat="1" ht="15.75">
      <c r="A10" s="92">
        <v>8</v>
      </c>
      <c r="B10" s="194" t="s">
        <v>219</v>
      </c>
      <c r="C10" s="155">
        <v>6.5</v>
      </c>
      <c r="D10" s="111"/>
      <c r="E10" s="112"/>
      <c r="F10" s="112"/>
      <c r="G10" s="111"/>
      <c r="H10" s="156"/>
      <c r="I10" s="112"/>
      <c r="J10" s="40">
        <f t="shared" si="0"/>
        <v>6.5</v>
      </c>
      <c r="K10" s="144">
        <v>17.5</v>
      </c>
      <c r="L10" s="146">
        <f t="shared" si="1"/>
        <v>113.75</v>
      </c>
    </row>
    <row r="11" spans="1:12" s="39" customFormat="1" ht="15.75">
      <c r="A11" s="92">
        <v>9</v>
      </c>
      <c r="B11" s="195" t="s">
        <v>220</v>
      </c>
      <c r="C11" s="155">
        <v>10</v>
      </c>
      <c r="D11" s="111"/>
      <c r="E11" s="112"/>
      <c r="F11" s="112"/>
      <c r="G11" s="111"/>
      <c r="H11" s="156"/>
      <c r="I11" s="112"/>
      <c r="J11" s="40">
        <f t="shared" si="0"/>
        <v>10</v>
      </c>
      <c r="K11" s="144">
        <v>17.5</v>
      </c>
      <c r="L11" s="146">
        <f t="shared" si="1"/>
        <v>175</v>
      </c>
    </row>
    <row r="12" spans="1:12" s="39" customFormat="1" ht="15.75">
      <c r="A12" s="92">
        <v>10</v>
      </c>
      <c r="B12" s="195" t="s">
        <v>221</v>
      </c>
      <c r="C12" s="111">
        <v>9</v>
      </c>
      <c r="D12" s="111"/>
      <c r="E12" s="112"/>
      <c r="F12" s="156"/>
      <c r="G12" s="111"/>
      <c r="H12" s="156"/>
      <c r="I12" s="112"/>
      <c r="J12" s="40">
        <f t="shared" si="0"/>
        <v>9</v>
      </c>
      <c r="K12" s="144">
        <v>17.5</v>
      </c>
      <c r="L12" s="146">
        <f t="shared" si="1"/>
        <v>157.5</v>
      </c>
    </row>
    <row r="13" spans="1:12" s="39" customFormat="1" ht="15.75">
      <c r="A13" s="92">
        <v>11</v>
      </c>
      <c r="B13" s="195" t="s">
        <v>222</v>
      </c>
      <c r="C13" s="155">
        <v>9</v>
      </c>
      <c r="D13" s="111"/>
      <c r="E13" s="112"/>
      <c r="F13" s="112"/>
      <c r="G13" s="111"/>
      <c r="H13" s="156"/>
      <c r="I13" s="112"/>
      <c r="J13" s="40">
        <f t="shared" si="0"/>
        <v>9</v>
      </c>
      <c r="K13" s="144">
        <v>17.5</v>
      </c>
      <c r="L13" s="146">
        <f t="shared" si="1"/>
        <v>157.5</v>
      </c>
    </row>
    <row r="14" spans="1:12" s="39" customFormat="1" ht="15.75">
      <c r="A14" s="92">
        <v>12</v>
      </c>
      <c r="B14" s="195" t="s">
        <v>223</v>
      </c>
      <c r="C14" s="111">
        <v>9</v>
      </c>
      <c r="D14" s="111"/>
      <c r="E14" s="112"/>
      <c r="F14" s="156"/>
      <c r="G14" s="111"/>
      <c r="H14" s="156"/>
      <c r="I14" s="112"/>
      <c r="J14" s="40">
        <f t="shared" si="0"/>
        <v>9</v>
      </c>
      <c r="K14" s="144">
        <v>17.5</v>
      </c>
      <c r="L14" s="146">
        <f t="shared" si="1"/>
        <v>157.5</v>
      </c>
    </row>
    <row r="15" spans="1:12" s="39" customFormat="1" ht="15.75">
      <c r="A15" s="92">
        <v>13</v>
      </c>
      <c r="B15" s="195" t="s">
        <v>224</v>
      </c>
      <c r="C15" s="111">
        <v>7</v>
      </c>
      <c r="D15" s="155"/>
      <c r="E15" s="112"/>
      <c r="F15" s="112"/>
      <c r="G15" s="111"/>
      <c r="H15" s="156"/>
      <c r="I15" s="112"/>
      <c r="J15" s="40">
        <f t="shared" si="0"/>
        <v>7</v>
      </c>
      <c r="K15" s="144">
        <v>17.5</v>
      </c>
      <c r="L15" s="146">
        <f t="shared" si="1"/>
        <v>122.5</v>
      </c>
    </row>
    <row r="16" spans="1:12" s="39" customFormat="1" ht="15.75">
      <c r="A16" s="92">
        <v>14</v>
      </c>
      <c r="B16" s="195" t="s">
        <v>225</v>
      </c>
      <c r="C16" s="111">
        <v>11.5</v>
      </c>
      <c r="D16" s="111"/>
      <c r="E16" s="112"/>
      <c r="F16" s="156"/>
      <c r="G16" s="111"/>
      <c r="H16" s="156"/>
      <c r="I16" s="112"/>
      <c r="J16" s="40">
        <f t="shared" si="0"/>
        <v>11.5</v>
      </c>
      <c r="K16" s="144">
        <v>17.5</v>
      </c>
      <c r="L16" s="146">
        <f t="shared" si="1"/>
        <v>201.25</v>
      </c>
    </row>
    <row r="17" spans="1:12" s="39" customFormat="1" ht="15.75">
      <c r="A17" s="92">
        <v>15</v>
      </c>
      <c r="B17" s="195" t="s">
        <v>226</v>
      </c>
      <c r="C17" s="111">
        <v>7</v>
      </c>
      <c r="D17" s="111"/>
      <c r="E17" s="112"/>
      <c r="F17" s="156"/>
      <c r="G17" s="111"/>
      <c r="H17" s="156"/>
      <c r="I17" s="112"/>
      <c r="J17" s="40">
        <f t="shared" si="0"/>
        <v>7</v>
      </c>
      <c r="K17" s="144">
        <v>17.5</v>
      </c>
      <c r="L17" s="146">
        <f t="shared" si="1"/>
        <v>122.5</v>
      </c>
    </row>
    <row r="18" spans="1:12" s="39" customFormat="1" ht="15.75">
      <c r="A18" s="92">
        <v>16</v>
      </c>
      <c r="B18" s="195" t="s">
        <v>227</v>
      </c>
      <c r="C18" s="111">
        <v>11.5</v>
      </c>
      <c r="D18" s="111"/>
      <c r="E18" s="112"/>
      <c r="F18" s="156"/>
      <c r="G18" s="111"/>
      <c r="H18" s="156"/>
      <c r="I18" s="112"/>
      <c r="J18" s="40">
        <f t="shared" si="0"/>
        <v>11.5</v>
      </c>
      <c r="K18" s="144">
        <v>17.5</v>
      </c>
      <c r="L18" s="146">
        <f t="shared" si="1"/>
        <v>201.25</v>
      </c>
    </row>
    <row r="19" spans="1:12" s="39" customFormat="1" ht="15.75">
      <c r="A19" s="92">
        <v>17</v>
      </c>
      <c r="B19" s="195" t="s">
        <v>228</v>
      </c>
      <c r="C19" s="111">
        <v>15</v>
      </c>
      <c r="D19" s="111"/>
      <c r="E19" s="112"/>
      <c r="F19" s="156"/>
      <c r="G19" s="111"/>
      <c r="H19" s="156"/>
      <c r="I19" s="112"/>
      <c r="J19" s="40">
        <f t="shared" si="0"/>
        <v>15</v>
      </c>
      <c r="K19" s="144">
        <v>17.5</v>
      </c>
      <c r="L19" s="146">
        <f t="shared" si="1"/>
        <v>262.5</v>
      </c>
    </row>
    <row r="20" spans="1:12" s="39" customFormat="1" ht="15.75">
      <c r="A20" s="92">
        <v>18</v>
      </c>
      <c r="B20" s="196" t="s">
        <v>229</v>
      </c>
      <c r="C20" s="111">
        <v>9</v>
      </c>
      <c r="D20" s="111"/>
      <c r="E20" s="112"/>
      <c r="F20" s="156"/>
      <c r="G20" s="111"/>
      <c r="H20" s="156"/>
      <c r="I20" s="112"/>
      <c r="J20" s="40">
        <f t="shared" si="0"/>
        <v>9</v>
      </c>
      <c r="K20" s="144">
        <v>17.5</v>
      </c>
      <c r="L20" s="146">
        <f t="shared" si="1"/>
        <v>157.5</v>
      </c>
    </row>
    <row r="21" spans="1:12" s="39" customFormat="1" ht="15.75">
      <c r="A21" s="92">
        <v>19</v>
      </c>
      <c r="B21" s="196" t="s">
        <v>230</v>
      </c>
      <c r="C21" s="111">
        <v>9</v>
      </c>
      <c r="D21" s="111"/>
      <c r="E21" s="112"/>
      <c r="F21" s="156"/>
      <c r="G21" s="111"/>
      <c r="H21" s="156"/>
      <c r="I21" s="112"/>
      <c r="J21" s="40">
        <f t="shared" si="0"/>
        <v>9</v>
      </c>
      <c r="K21" s="144">
        <v>17.5</v>
      </c>
      <c r="L21" s="146">
        <f t="shared" si="1"/>
        <v>157.5</v>
      </c>
    </row>
    <row r="22" spans="1:12" s="39" customFormat="1" ht="15.75">
      <c r="A22" s="92">
        <v>20</v>
      </c>
      <c r="B22" s="196" t="s">
        <v>231</v>
      </c>
      <c r="C22" s="111">
        <v>6</v>
      </c>
      <c r="D22" s="111"/>
      <c r="E22" s="112"/>
      <c r="F22" s="156"/>
      <c r="G22" s="111"/>
      <c r="H22" s="156"/>
      <c r="I22" s="112"/>
      <c r="J22" s="40">
        <f t="shared" si="0"/>
        <v>6</v>
      </c>
      <c r="K22" s="144">
        <v>17.5</v>
      </c>
      <c r="L22" s="146">
        <f t="shared" si="1"/>
        <v>105</v>
      </c>
    </row>
    <row r="23" spans="1:12" s="39" customFormat="1" ht="15.75">
      <c r="A23" s="92">
        <v>21</v>
      </c>
      <c r="B23" s="196" t="s">
        <v>232</v>
      </c>
      <c r="C23" s="111">
        <v>8</v>
      </c>
      <c r="D23" s="111"/>
      <c r="E23" s="112"/>
      <c r="F23" s="156"/>
      <c r="G23" s="111"/>
      <c r="H23" s="156"/>
      <c r="I23" s="112"/>
      <c r="J23" s="40">
        <f t="shared" si="0"/>
        <v>8</v>
      </c>
      <c r="K23" s="144">
        <v>17.5</v>
      </c>
      <c r="L23" s="146">
        <f t="shared" si="1"/>
        <v>140</v>
      </c>
    </row>
    <row r="24" spans="1:12" s="39" customFormat="1" ht="15.75">
      <c r="A24" s="92"/>
      <c r="B24" s="61"/>
      <c r="C24" s="111"/>
      <c r="D24" s="111"/>
      <c r="E24" s="112"/>
      <c r="F24" s="112"/>
      <c r="G24" s="111"/>
      <c r="H24" s="156"/>
      <c r="I24" s="156"/>
      <c r="J24" s="40">
        <f t="shared" si="0"/>
        <v>0</v>
      </c>
      <c r="K24" s="144">
        <v>17.5</v>
      </c>
      <c r="L24" s="146">
        <f t="shared" si="1"/>
        <v>0</v>
      </c>
    </row>
    <row r="25" spans="1:12" s="39" customFormat="1" ht="15.75">
      <c r="A25" s="92"/>
      <c r="B25" s="61"/>
      <c r="C25" s="111"/>
      <c r="D25" s="111"/>
      <c r="E25" s="112"/>
      <c r="F25" s="112"/>
      <c r="G25" s="111"/>
      <c r="H25" s="156"/>
      <c r="I25" s="156"/>
      <c r="J25" s="40">
        <f t="shared" si="0"/>
        <v>0</v>
      </c>
      <c r="K25" s="144">
        <v>17.5</v>
      </c>
      <c r="L25" s="146">
        <f t="shared" si="1"/>
        <v>0</v>
      </c>
    </row>
    <row r="26" spans="1:12" s="39" customFormat="1" ht="15.75">
      <c r="A26" s="92"/>
      <c r="B26" s="61"/>
      <c r="C26" s="111"/>
      <c r="D26" s="111"/>
      <c r="E26" s="112"/>
      <c r="F26" s="156"/>
      <c r="G26" s="111"/>
      <c r="H26" s="156"/>
      <c r="I26" s="112"/>
      <c r="J26" s="40">
        <f t="shared" si="0"/>
        <v>0</v>
      </c>
      <c r="K26" s="144">
        <v>17.5</v>
      </c>
      <c r="L26" s="146">
        <f t="shared" si="1"/>
        <v>0</v>
      </c>
    </row>
    <row r="27" spans="1:12" s="39" customFormat="1" ht="15.75">
      <c r="A27" s="92"/>
      <c r="B27" s="61"/>
      <c r="C27" s="111"/>
      <c r="D27" s="111"/>
      <c r="E27" s="112"/>
      <c r="F27" s="156"/>
      <c r="G27" s="111"/>
      <c r="H27" s="156"/>
      <c r="I27" s="112"/>
      <c r="J27" s="40">
        <f t="shared" si="0"/>
        <v>0</v>
      </c>
      <c r="K27" s="144">
        <v>17.5</v>
      </c>
      <c r="L27" s="146">
        <f t="shared" si="1"/>
        <v>0</v>
      </c>
    </row>
    <row r="28" spans="1:12" s="39" customFormat="1" ht="15.75">
      <c r="A28" s="92"/>
      <c r="B28" s="61"/>
      <c r="C28" s="111"/>
      <c r="D28" s="111"/>
      <c r="E28" s="112"/>
      <c r="F28" s="156"/>
      <c r="G28" s="111"/>
      <c r="H28" s="156"/>
      <c r="I28" s="112"/>
      <c r="J28" s="40">
        <f t="shared" si="0"/>
        <v>0</v>
      </c>
      <c r="K28" s="144">
        <v>17.5</v>
      </c>
      <c r="L28" s="146">
        <f t="shared" si="1"/>
        <v>0</v>
      </c>
    </row>
    <row r="29" spans="1:12" s="39" customFormat="1" ht="15.75">
      <c r="A29" s="92"/>
      <c r="B29" s="61"/>
      <c r="C29" s="111"/>
      <c r="D29" s="111"/>
      <c r="E29" s="112"/>
      <c r="F29" s="156"/>
      <c r="G29" s="111"/>
      <c r="H29" s="156"/>
      <c r="I29" s="112"/>
      <c r="J29" s="40">
        <f t="shared" si="0"/>
        <v>0</v>
      </c>
      <c r="K29" s="144">
        <v>17.5</v>
      </c>
      <c r="L29" s="146">
        <f t="shared" si="1"/>
        <v>0</v>
      </c>
    </row>
    <row r="30" spans="1:12" s="39" customFormat="1" ht="15.75">
      <c r="A30" s="92"/>
      <c r="B30" s="61"/>
      <c r="C30" s="111"/>
      <c r="D30" s="111"/>
      <c r="E30" s="112"/>
      <c r="F30" s="156"/>
      <c r="G30" s="111"/>
      <c r="H30" s="156"/>
      <c r="I30" s="112"/>
      <c r="J30" s="40">
        <f t="shared" si="0"/>
        <v>0</v>
      </c>
      <c r="K30" s="144">
        <v>17.5</v>
      </c>
      <c r="L30" s="146">
        <f t="shared" si="1"/>
        <v>0</v>
      </c>
    </row>
    <row r="31" spans="1:12" s="39" customFormat="1" ht="15.75">
      <c r="A31" s="92"/>
      <c r="B31" s="61"/>
      <c r="C31" s="111"/>
      <c r="D31" s="111"/>
      <c r="E31" s="112"/>
      <c r="F31" s="156"/>
      <c r="G31" s="111"/>
      <c r="H31" s="156"/>
      <c r="I31" s="112"/>
      <c r="J31" s="40">
        <f t="shared" si="0"/>
        <v>0</v>
      </c>
      <c r="K31" s="144">
        <v>17.5</v>
      </c>
      <c r="L31" s="146">
        <f t="shared" si="1"/>
        <v>0</v>
      </c>
    </row>
    <row r="32" spans="1:12" s="39" customFormat="1" ht="15.75">
      <c r="A32" s="92"/>
      <c r="B32" s="61"/>
      <c r="C32" s="111"/>
      <c r="D32" s="111"/>
      <c r="E32" s="112"/>
      <c r="F32" s="156"/>
      <c r="G32" s="111"/>
      <c r="H32" s="156"/>
      <c r="I32" s="112"/>
      <c r="J32" s="40">
        <f t="shared" si="0"/>
        <v>0</v>
      </c>
      <c r="K32" s="144">
        <v>17.5</v>
      </c>
      <c r="L32" s="146">
        <f t="shared" si="1"/>
        <v>0</v>
      </c>
    </row>
    <row r="33" spans="1:18" s="39" customFormat="1" ht="15.75">
      <c r="A33" s="92"/>
      <c r="B33" s="60"/>
      <c r="C33" s="155"/>
      <c r="D33" s="111"/>
      <c r="E33" s="112"/>
      <c r="F33" s="156"/>
      <c r="G33" s="111"/>
      <c r="H33" s="156"/>
      <c r="I33" s="112"/>
      <c r="J33" s="40">
        <f t="shared" si="0"/>
        <v>0</v>
      </c>
      <c r="K33" s="144">
        <v>17.5</v>
      </c>
      <c r="L33" s="146">
        <f t="shared" si="1"/>
        <v>0</v>
      </c>
    </row>
    <row r="34" spans="1:18" s="45" customFormat="1" ht="20.25" customHeight="1">
      <c r="A34" s="92"/>
      <c r="B34" s="77" t="s">
        <v>24</v>
      </c>
      <c r="C34" s="155">
        <f t="shared" ref="C34:J34" si="2">SUM(C3:C33)</f>
        <v>180</v>
      </c>
      <c r="D34" s="155">
        <f t="shared" si="2"/>
        <v>0</v>
      </c>
      <c r="E34" s="156">
        <f t="shared" si="2"/>
        <v>0</v>
      </c>
      <c r="F34" s="156">
        <f t="shared" si="2"/>
        <v>0</v>
      </c>
      <c r="G34" s="155">
        <f t="shared" si="2"/>
        <v>0</v>
      </c>
      <c r="H34" s="156">
        <f t="shared" si="2"/>
        <v>0</v>
      </c>
      <c r="I34" s="156">
        <f t="shared" si="2"/>
        <v>0</v>
      </c>
      <c r="J34" s="76">
        <f t="shared" si="2"/>
        <v>180</v>
      </c>
      <c r="K34" s="59">
        <v>17.5</v>
      </c>
      <c r="L34" s="82">
        <f>SUM(L3:L33)</f>
        <v>3150</v>
      </c>
      <c r="N34" s="167"/>
      <c r="O34" s="167"/>
      <c r="P34" s="167"/>
      <c r="Q34" s="167"/>
      <c r="R34" s="167"/>
    </row>
    <row r="35" spans="1:18" s="39" customFormat="1" ht="20.25" customHeight="1">
      <c r="A35" s="92"/>
      <c r="B35" s="47" t="s">
        <v>0</v>
      </c>
      <c r="C35" s="59">
        <v>17.5</v>
      </c>
      <c r="D35" s="59">
        <v>17.5</v>
      </c>
      <c r="E35" s="59">
        <v>17.5</v>
      </c>
      <c r="F35" s="59">
        <v>17.5</v>
      </c>
      <c r="G35" s="59">
        <v>17.5</v>
      </c>
      <c r="H35" s="38">
        <v>17.5</v>
      </c>
      <c r="I35" s="59">
        <v>17.5</v>
      </c>
      <c r="J35" s="59">
        <v>17.5</v>
      </c>
      <c r="K35" s="38"/>
      <c r="L35" s="38"/>
      <c r="N35" s="167"/>
      <c r="O35" s="167"/>
      <c r="P35" s="167"/>
      <c r="Q35" s="167"/>
      <c r="R35" s="167"/>
    </row>
    <row r="36" spans="1:18" s="39" customFormat="1" ht="18" customHeight="1" thickBot="1">
      <c r="A36" s="92"/>
      <c r="B36" s="78" t="s">
        <v>23</v>
      </c>
      <c r="C36" s="38">
        <f t="shared" ref="C36:I36" si="3">C34*C35</f>
        <v>3150</v>
      </c>
      <c r="D36" s="38">
        <f t="shared" si="3"/>
        <v>0</v>
      </c>
      <c r="E36" s="38">
        <f>E34*E35</f>
        <v>0</v>
      </c>
      <c r="F36" s="38">
        <f>F34*F35</f>
        <v>0</v>
      </c>
      <c r="G36" s="38">
        <f>G34*G35</f>
        <v>0</v>
      </c>
      <c r="H36" s="38">
        <f>H34*H35</f>
        <v>0</v>
      </c>
      <c r="I36" s="38">
        <f t="shared" si="3"/>
        <v>0</v>
      </c>
      <c r="J36" s="82">
        <f>J34*J35</f>
        <v>3150</v>
      </c>
      <c r="K36" s="38"/>
      <c r="L36" s="82">
        <f>SUM(C36:I36)</f>
        <v>3150</v>
      </c>
    </row>
    <row r="37" spans="1:18" s="39" customFormat="1" ht="15.75">
      <c r="A37" s="92"/>
    </row>
    <row r="38" spans="1:18" s="39" customFormat="1" ht="15.75">
      <c r="A38" s="43"/>
    </row>
    <row r="39" spans="1:18" ht="15.75">
      <c r="A39" s="46"/>
      <c r="D39" s="107"/>
      <c r="E39" s="107"/>
      <c r="F39" s="107"/>
      <c r="G39" s="107"/>
      <c r="H39" s="107"/>
      <c r="I39" s="39"/>
      <c r="J39" s="39"/>
      <c r="K39" s="39"/>
    </row>
    <row r="40" spans="1:18" ht="16.5" thickBot="1">
      <c r="A40" s="48"/>
      <c r="D40" s="107"/>
      <c r="E40" s="107"/>
      <c r="F40" s="107"/>
      <c r="G40" s="107"/>
      <c r="H40" s="107"/>
      <c r="I40" s="39"/>
      <c r="J40" s="39"/>
      <c r="K40" s="39"/>
    </row>
    <row r="41" spans="1:18" ht="15.75">
      <c r="A41" s="49"/>
      <c r="D41" s="108"/>
      <c r="E41" s="108"/>
      <c r="F41" s="108"/>
      <c r="G41" s="108"/>
      <c r="H41" s="108"/>
      <c r="I41" s="39"/>
      <c r="J41" s="39"/>
      <c r="K41" s="39"/>
    </row>
    <row r="42" spans="1:18" ht="15.75">
      <c r="A42" s="49"/>
      <c r="I42" s="39"/>
      <c r="J42" s="39"/>
      <c r="K42" s="39"/>
    </row>
  </sheetData>
  <mergeCells count="1">
    <mergeCell ref="A1:L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</vt:i4>
      </vt:variant>
    </vt:vector>
  </HeadingPairs>
  <TitlesOfParts>
    <vt:vector size="9" baseType="lpstr">
      <vt:lpstr>COLLAB- DS  </vt:lpstr>
      <vt:lpstr>FUNZ. SUPPORTO ORG.</vt:lpstr>
      <vt:lpstr>COORDINATORI </vt:lpstr>
      <vt:lpstr>COMMISSIONI</vt:lpstr>
      <vt:lpstr>PROGETTI  </vt:lpstr>
      <vt:lpstr>TOTALI </vt:lpstr>
      <vt:lpstr>FLESSIBILITA' </vt:lpstr>
      <vt:lpstr>AREA A RISCHIO</vt:lpstr>
      <vt:lpstr>'COORDINATORI 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Administrator</cp:lastModifiedBy>
  <cp:lastPrinted>2020-08-04T12:44:40Z</cp:lastPrinted>
  <dcterms:created xsi:type="dcterms:W3CDTF">1996-11-05T10:16:36Z</dcterms:created>
  <dcterms:modified xsi:type="dcterms:W3CDTF">2021-05-23T19:53:49Z</dcterms:modified>
</cp:coreProperties>
</file>