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TITUTOCOMPRENSIVO\Desktop\DSGA ORIETTA 2018-19\ANAC e RGS Stock debito e ITP indici tempestività pagamenti\"/>
    </mc:Choice>
  </mc:AlternateContent>
  <xr:revisionPtr revIDLastSave="0" documentId="13_ncr:1_{000C003C-C36A-406F-BC93-145BAF00897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<sst xmlns="http://schemas.openxmlformats.org/spreadsheetml/2006/main" count="98" uniqueCount="73">
  <si>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</si>
  <si>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</si>
  <si>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</si>
  <si>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</si>
  <si>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</si>
  <si>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</si>
  <si>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</si>
  <si>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</si>
  <si>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</si>
  <si>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</si>
  <si>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</si>
  <si>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</si>
  <si>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</si>
  <si>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</si>
  <si>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</si>
  <si>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</si>
  <si>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</si>
  <si>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</si>
  <si>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</si>
  <si>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</si>
  <si>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 xml:space="preserve">ISTITUTO COMPRENSIVO G. LEOPARDI </t>
  </si>
  <si>
    <t>61036 CALCINELLI DI SALTARA (PU) - Via Marconi n. 1/3 - C.F. 90020760410 C.M. PSIC823004</t>
  </si>
  <si>
    <t>2026</t>
  </si>
  <si>
    <t>2/303 del 12/12/2025</t>
  </si>
  <si>
    <t>202/PA del 15/12/2025</t>
  </si>
  <si>
    <t>SP-0000072/25 del 22/12/2025</t>
  </si>
  <si>
    <t>01/0002005 del 22/12/2025</t>
  </si>
  <si>
    <t>SP-0000074/25 del 23/12/2025</t>
  </si>
  <si>
    <t>SP-0000076/25 del 23/12/2025</t>
  </si>
  <si>
    <t>SP-0000075/25 del 23/12/2025</t>
  </si>
  <si>
    <t>1025294411 del 24/12/2025</t>
  </si>
  <si>
    <t>142/E2 del 31/12/2025</t>
  </si>
  <si>
    <t>141/E2 del 31/12/2025</t>
  </si>
  <si>
    <t>01/0000009 del 12/01/2026</t>
  </si>
  <si>
    <t>V3-28102 del 07/01/2026</t>
  </si>
  <si>
    <t>46/BTER del 11/01/2026</t>
  </si>
  <si>
    <t>43/PA/2026 del 22/01/2026</t>
  </si>
  <si>
    <t>32/0 del 12/01/2026</t>
  </si>
  <si>
    <t>1026014689 del 24/01/2026</t>
  </si>
  <si>
    <t>89/PA del 26/01/2026</t>
  </si>
  <si>
    <t>FPA 1/26 del 28/01/2026</t>
  </si>
  <si>
    <t>2/8 del 30/01/2026</t>
  </si>
  <si>
    <t>V3-30184 del 29/01/2026</t>
  </si>
  <si>
    <t>000000000460 del 03/02/2026</t>
  </si>
  <si>
    <t>12600607520000000074 del 29/01/2026</t>
  </si>
  <si>
    <t>12600600010000004357 del 30/01/2026</t>
  </si>
  <si>
    <t>12600600010000004344 del 30/01/2026</t>
  </si>
  <si>
    <t>0000001226/PA del 07/02/2026</t>
  </si>
  <si>
    <t>0000001374/PA del 07/02/2026</t>
  </si>
  <si>
    <t>12A del 31/01/2026</t>
  </si>
  <si>
    <t>2/20 del 17/02/2026</t>
  </si>
  <si>
    <t>0000002006/PA del 20/02/2026</t>
  </si>
  <si>
    <t>66 del 21/02/2026</t>
  </si>
  <si>
    <t>1026038751 del 23/02/2026</t>
  </si>
  <si>
    <t>01/0000167 del 24/02/2026</t>
  </si>
  <si>
    <t>2/26 del 24/02/2026</t>
  </si>
  <si>
    <t>V3-32071 del 19/02/2026</t>
  </si>
  <si>
    <t>V3-32679 del 26/02/2026</t>
  </si>
  <si>
    <t>23-0-000001 del 28/02/2026</t>
  </si>
  <si>
    <t>2/52 del 11/03/2026</t>
  </si>
  <si>
    <t>2/51 del 11/03/2026</t>
  </si>
  <si>
    <t>2/50 del 11/03/2026</t>
  </si>
  <si>
    <t>2/49 del 11/03/2026</t>
  </si>
  <si>
    <t>2/48 del 11/03/2026</t>
  </si>
  <si>
    <t>2/42 del 27/02/2026</t>
  </si>
  <si>
    <t>2/33 del 27/02/2026</t>
  </si>
  <si>
    <t>260953/F del 12/03/2026</t>
  </si>
  <si>
    <t>12/451 del 17/03/2026</t>
  </si>
  <si>
    <t>112 del 17/03/2026</t>
  </si>
  <si>
    <t>FPA 1/26 del 23/03/2026</t>
  </si>
  <si>
    <t>1026065690 del 23/03/2026</t>
  </si>
  <si>
    <t>89/PA/2026 del 24/03/2026</t>
  </si>
  <si>
    <t>V3-35239 del 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</si>
</sst>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A7" workbookViewId="0">
      <selection activeCell="A7" sqref="A7:F12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2" t="s">
        <v>1</v>
      </c>
      <c r="B7" s="33"/>
      <c r="C7" s="33"/>
      <c r="D7" s="33"/>
      <c r="E7" s="33"/>
      <c r="F7" s="34"/>
    </row>
    <row r="8" spans="1:9" ht="30.75" customHeight="1" x14ac:dyDescent="0.25">
      <c r="A8" s="41" t="s">
        <v>0</v>
      </c>
      <c r="B8" s="42"/>
      <c r="C8" s="43" t="s">
        <v>5</v>
      </c>
      <c r="D8" s="42"/>
      <c r="E8" s="44" t="s">
        <v>11</v>
      </c>
      <c r="F8" s="45"/>
    </row>
    <row r="9" spans="1:9" ht="29.25" customHeight="1" thickBot="1" x14ac:dyDescent="0.3">
      <c r="A9" s="35">
        <f>SUM(B13:B16)</f>
        <v>51</v>
      </c>
      <c r="B9" s="31"/>
      <c r="C9" s="30">
        <f>SUM(C13:C16)</f>
        <v>74464.859999999986</v>
      </c>
      <c r="D9" s="31"/>
      <c r="E9" s="36">
        <f>('Trimestre 1'!H1+'Trimestre 2'!H1+'Trimestre 3'!H1+'Trimestre 4'!H1)/C9</f>
        <v>-20.522582329437004</v>
      </c>
      <c r="F9" s="37"/>
    </row>
    <row r="10" spans="1:9" ht="20.100000000000001" customHeight="1" thickBot="1" x14ac:dyDescent="0.3">
      <c r="A10" s="21"/>
      <c r="B10" s="21"/>
      <c r="C10" s="22"/>
      <c r="D10" s="21"/>
      <c r="E10" s="23"/>
      <c r="F10" s="24"/>
    </row>
    <row r="11" spans="1:9" s="17" customFormat="1" ht="24.95" customHeight="1" x14ac:dyDescent="0.35">
      <c r="A11" s="38" t="s">
        <v>2</v>
      </c>
      <c r="B11" s="39"/>
      <c r="C11" s="39"/>
      <c r="D11" s="39"/>
      <c r="E11" s="39"/>
      <c r="F11" s="40"/>
    </row>
    <row r="12" spans="1:9" ht="76.5" x14ac:dyDescent="0.25">
      <c r="A12" s="25" t="s">
        <v>3</v>
      </c>
      <c r="B12" s="26" t="s">
        <v>0</v>
      </c>
      <c r="C12" s="27" t="s">
        <v>5</v>
      </c>
      <c r="D12" s="28" t="s">
        <v>12</v>
      </c>
      <c r="E12" s="28" t="s">
        <v>18</v>
      </c>
      <c r="F12" s="29" t="s">
        <v>19</v>
      </c>
    </row>
    <row r="13" spans="1:9" ht="22.5" customHeight="1" x14ac:dyDescent="0.25">
      <c r="A13" s="18" t="s">
        <v>13</v>
      </c>
      <c r="B13" s="14">
        <f>'Trimestre 1'!C1</f>
        <v>51</v>
      </c>
      <c r="C13" s="19">
        <f>'Trimestre 1'!B1</f>
        <v>74464.859999999986</v>
      </c>
      <c r="D13" s="19">
        <f>'Trimestre 1'!G1</f>
        <v>-20.522582329436997</v>
      </c>
      <c r="E13" s="19">
        <v>0</v>
      </c>
      <c r="F13" s="20">
        <v>0</v>
      </c>
      <c r="G13" s="4"/>
      <c r="H13" s="5"/>
      <c r="I13" s="5"/>
    </row>
    <row r="14" spans="1:9" ht="22.5" customHeight="1" x14ac:dyDescent="0.25">
      <c r="A14" s="18" t="s">
        <v>14</v>
      </c>
      <c r="B14" s="14">
        <f>'Trimestre 2'!C1</f>
        <v>0</v>
      </c>
      <c r="C14" s="19">
        <f>'Trimestre 2'!B1</f>
        <v>0</v>
      </c>
      <c r="D14" s="19">
        <f>'Trimestre 2'!G1</f>
        <v>0</v>
      </c>
      <c r="E14" s="19">
        <v>0</v>
      </c>
      <c r="F14" s="20">
        <v>0</v>
      </c>
    </row>
    <row r="15" spans="1:9" ht="22.5" customHeight="1" x14ac:dyDescent="0.25">
      <c r="A15" s="18" t="s">
        <v>15</v>
      </c>
      <c r="B15" s="14">
        <f>'Trimestre 3'!C1</f>
        <v>0</v>
      </c>
      <c r="C15" s="19">
        <f>'Trimestre 3'!B1</f>
        <v>0</v>
      </c>
      <c r="D15" s="19">
        <f>'Trimestre 3'!G1</f>
        <v>0</v>
      </c>
      <c r="E15" s="19"/>
      <c r="F15" s="20"/>
    </row>
    <row r="16" spans="1:9" ht="21.75" customHeight="1" x14ac:dyDescent="0.25">
      <c r="A16" s="18" t="s">
        <v>16</v>
      </c>
      <c r="B16" s="14">
        <f>'Trimestre 4'!C1</f>
        <v>0</v>
      </c>
      <c r="C16" s="19">
        <f>'Trimestre 4'!B1</f>
        <v>0</v>
      </c>
      <c r="D16" s="19">
        <f>'Trimestre 4'!G1</f>
        <v>0</v>
      </c>
      <c r="E16" s="19"/>
      <c r="F16" s="2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abSelected="1" zoomScaleNormal="100" workbookViewId="0">
      <selection activeCell="K8" sqref="K8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74464.859999999986</v>
      </c>
      <c r="C1">
        <f>COUNTA(A4:A203)</f>
        <v>51</v>
      </c>
      <c r="G1" s="13">
        <f>IF(B1&lt;&gt;0,H1/B1,0)</f>
        <v>-20.522582329436997</v>
      </c>
      <c r="H1" s="12">
        <f>SUM(H4:H195)</f>
        <v>-1528211.2200000004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 t="s">
        <v>23</v>
      </c>
      <c r="B4" s="9">
        <v>1586.52</v>
      </c>
      <c r="C4" s="10">
        <v>46033</v>
      </c>
      <c r="D4" s="10">
        <v>46030</v>
      </c>
      <c r="E4" s="10"/>
      <c r="F4" s="10"/>
      <c r="G4" s="1">
        <f>D4-C4-(F4-E4)</f>
        <v>-3</v>
      </c>
      <c r="H4" s="9">
        <f>B4*G4</f>
        <v>-4759.5600000000004</v>
      </c>
    </row>
    <row r="5" spans="1:8" x14ac:dyDescent="0.25">
      <c r="A5" s="16" t="s">
        <v>24</v>
      </c>
      <c r="B5" s="9">
        <v>308.89999999999998</v>
      </c>
      <c r="C5" s="10">
        <v>46036</v>
      </c>
      <c r="D5" s="10">
        <v>46030</v>
      </c>
      <c r="E5" s="10"/>
      <c r="F5" s="10"/>
      <c r="G5" s="1">
        <f t="shared" ref="G5:G68" si="0">D5-C5-(F5-E5)</f>
        <v>-6</v>
      </c>
      <c r="H5" s="9">
        <f t="shared" ref="H5:H68" si="1">B5*G5</f>
        <v>-1853.4</v>
      </c>
    </row>
    <row r="6" spans="1:8" x14ac:dyDescent="0.25">
      <c r="A6" s="16" t="s">
        <v>24</v>
      </c>
      <c r="B6" s="9">
        <v>1685.48</v>
      </c>
      <c r="C6" s="10">
        <v>46036</v>
      </c>
      <c r="D6" s="10">
        <v>46030</v>
      </c>
      <c r="E6" s="10"/>
      <c r="F6" s="10"/>
      <c r="G6" s="1">
        <f t="shared" si="0"/>
        <v>-6</v>
      </c>
      <c r="H6" s="9">
        <f t="shared" si="1"/>
        <v>-10112.879999999999</v>
      </c>
    </row>
    <row r="7" spans="1:8" x14ac:dyDescent="0.25">
      <c r="A7" s="16" t="s">
        <v>25</v>
      </c>
      <c r="B7" s="9">
        <v>130</v>
      </c>
      <c r="C7" s="10">
        <v>46043</v>
      </c>
      <c r="D7" s="10">
        <v>46030</v>
      </c>
      <c r="E7" s="10"/>
      <c r="F7" s="10"/>
      <c r="G7" s="1">
        <f t="shared" si="0"/>
        <v>-13</v>
      </c>
      <c r="H7" s="9">
        <f t="shared" si="1"/>
        <v>-1690</v>
      </c>
    </row>
    <row r="8" spans="1:8" x14ac:dyDescent="0.25">
      <c r="A8" s="16" t="s">
        <v>26</v>
      </c>
      <c r="B8" s="9">
        <v>900</v>
      </c>
      <c r="C8" s="10">
        <v>46043</v>
      </c>
      <c r="D8" s="10">
        <v>46030</v>
      </c>
      <c r="E8" s="10"/>
      <c r="F8" s="10"/>
      <c r="G8" s="1">
        <f t="shared" si="0"/>
        <v>-13</v>
      </c>
      <c r="H8" s="9">
        <f t="shared" si="1"/>
        <v>-11700</v>
      </c>
    </row>
    <row r="9" spans="1:8" x14ac:dyDescent="0.25">
      <c r="A9" s="16" t="s">
        <v>27</v>
      </c>
      <c r="B9" s="9">
        <v>95</v>
      </c>
      <c r="C9" s="10">
        <v>46044</v>
      </c>
      <c r="D9" s="10">
        <v>46030</v>
      </c>
      <c r="E9" s="10"/>
      <c r="F9" s="10"/>
      <c r="G9" s="1">
        <f t="shared" si="0"/>
        <v>-14</v>
      </c>
      <c r="H9" s="9">
        <f t="shared" si="1"/>
        <v>-1330</v>
      </c>
    </row>
    <row r="10" spans="1:8" x14ac:dyDescent="0.25">
      <c r="A10" s="16" t="s">
        <v>28</v>
      </c>
      <c r="B10" s="9">
        <v>110</v>
      </c>
      <c r="C10" s="10">
        <v>46044</v>
      </c>
      <c r="D10" s="10">
        <v>46030</v>
      </c>
      <c r="E10" s="10"/>
      <c r="F10" s="10"/>
      <c r="G10" s="1">
        <f t="shared" si="0"/>
        <v>-14</v>
      </c>
      <c r="H10" s="9">
        <f t="shared" si="1"/>
        <v>-1540</v>
      </c>
    </row>
    <row r="11" spans="1:8" x14ac:dyDescent="0.25">
      <c r="A11" s="16" t="s">
        <v>29</v>
      </c>
      <c r="B11" s="9">
        <v>110</v>
      </c>
      <c r="C11" s="10">
        <v>46044</v>
      </c>
      <c r="D11" s="10">
        <v>46030</v>
      </c>
      <c r="E11" s="10"/>
      <c r="F11" s="10"/>
      <c r="G11" s="1">
        <f t="shared" si="0"/>
        <v>-14</v>
      </c>
      <c r="H11" s="9">
        <f t="shared" si="1"/>
        <v>-1540</v>
      </c>
    </row>
    <row r="12" spans="1:8" x14ac:dyDescent="0.25">
      <c r="A12" s="16" t="s">
        <v>30</v>
      </c>
      <c r="B12" s="9">
        <v>33.479999999999997</v>
      </c>
      <c r="C12" s="10">
        <v>46045</v>
      </c>
      <c r="D12" s="10">
        <v>46030</v>
      </c>
      <c r="E12" s="10"/>
      <c r="F12" s="10"/>
      <c r="G12" s="1">
        <f t="shared" si="0"/>
        <v>-15</v>
      </c>
      <c r="H12" s="9">
        <f t="shared" si="1"/>
        <v>-502.2</v>
      </c>
    </row>
    <row r="13" spans="1:8" x14ac:dyDescent="0.25">
      <c r="A13" s="16" t="s">
        <v>31</v>
      </c>
      <c r="B13" s="9">
        <v>2042.17</v>
      </c>
      <c r="C13" s="10">
        <v>46052</v>
      </c>
      <c r="D13" s="10">
        <v>46038</v>
      </c>
      <c r="E13" s="10"/>
      <c r="F13" s="10"/>
      <c r="G13" s="1">
        <f t="shared" si="0"/>
        <v>-14</v>
      </c>
      <c r="H13" s="9">
        <f t="shared" si="1"/>
        <v>-28590.38</v>
      </c>
    </row>
    <row r="14" spans="1:8" x14ac:dyDescent="0.25">
      <c r="A14" s="16" t="s">
        <v>32</v>
      </c>
      <c r="B14" s="9">
        <v>2186.52</v>
      </c>
      <c r="C14" s="10">
        <v>46052</v>
      </c>
      <c r="D14" s="10">
        <v>46038</v>
      </c>
      <c r="E14" s="10"/>
      <c r="F14" s="10"/>
      <c r="G14" s="1">
        <f t="shared" si="0"/>
        <v>-14</v>
      </c>
      <c r="H14" s="9">
        <f t="shared" si="1"/>
        <v>-30611.279999999999</v>
      </c>
    </row>
    <row r="15" spans="1:8" x14ac:dyDescent="0.25">
      <c r="A15" s="16" t="s">
        <v>33</v>
      </c>
      <c r="B15" s="9">
        <v>130</v>
      </c>
      <c r="C15" s="10">
        <v>46064</v>
      </c>
      <c r="D15" s="10">
        <v>46038</v>
      </c>
      <c r="E15" s="10"/>
      <c r="F15" s="10"/>
      <c r="G15" s="1">
        <f t="shared" si="0"/>
        <v>-26</v>
      </c>
      <c r="H15" s="9">
        <f t="shared" si="1"/>
        <v>-3380</v>
      </c>
    </row>
    <row r="16" spans="1:8" x14ac:dyDescent="0.25">
      <c r="A16" s="16" t="s">
        <v>34</v>
      </c>
      <c r="B16" s="9">
        <v>182.39</v>
      </c>
      <c r="C16" s="10">
        <v>46059</v>
      </c>
      <c r="D16" s="10">
        <v>46038</v>
      </c>
      <c r="E16" s="10"/>
      <c r="F16" s="10"/>
      <c r="G16" s="1">
        <f t="shared" si="0"/>
        <v>-21</v>
      </c>
      <c r="H16" s="9">
        <f t="shared" si="1"/>
        <v>-3830.19</v>
      </c>
    </row>
    <row r="17" spans="1:8" x14ac:dyDescent="0.25">
      <c r="A17" s="16" t="s">
        <v>35</v>
      </c>
      <c r="B17" s="9">
        <v>39816</v>
      </c>
      <c r="C17" s="10">
        <v>46063</v>
      </c>
      <c r="D17" s="10">
        <v>46043</v>
      </c>
      <c r="E17" s="10"/>
      <c r="F17" s="10"/>
      <c r="G17" s="1">
        <f t="shared" si="0"/>
        <v>-20</v>
      </c>
      <c r="H17" s="9">
        <f t="shared" si="1"/>
        <v>-796320</v>
      </c>
    </row>
    <row r="18" spans="1:8" x14ac:dyDescent="0.25">
      <c r="A18" s="16" t="s">
        <v>36</v>
      </c>
      <c r="B18" s="9">
        <v>18.77</v>
      </c>
      <c r="C18" s="10">
        <v>46074</v>
      </c>
      <c r="D18" s="10">
        <v>46049</v>
      </c>
      <c r="E18" s="10"/>
      <c r="F18" s="10"/>
      <c r="G18" s="1">
        <f t="shared" si="0"/>
        <v>-25</v>
      </c>
      <c r="H18" s="9">
        <f t="shared" si="1"/>
        <v>-469.25</v>
      </c>
    </row>
    <row r="19" spans="1:8" x14ac:dyDescent="0.25">
      <c r="A19" s="16" t="s">
        <v>37</v>
      </c>
      <c r="B19" s="9">
        <v>912.32</v>
      </c>
      <c r="C19" s="10">
        <v>46064</v>
      </c>
      <c r="D19" s="10">
        <v>46049</v>
      </c>
      <c r="E19" s="10"/>
      <c r="F19" s="10"/>
      <c r="G19" s="1">
        <f t="shared" si="0"/>
        <v>-15</v>
      </c>
      <c r="H19" s="9">
        <f t="shared" si="1"/>
        <v>-13684.8</v>
      </c>
    </row>
    <row r="20" spans="1:8" x14ac:dyDescent="0.25">
      <c r="A20" s="16" t="s">
        <v>38</v>
      </c>
      <c r="B20" s="9">
        <v>162.65</v>
      </c>
      <c r="C20" s="10">
        <v>46076</v>
      </c>
      <c r="D20" s="10">
        <v>46049</v>
      </c>
      <c r="E20" s="10"/>
      <c r="F20" s="10"/>
      <c r="G20" s="1">
        <f t="shared" si="0"/>
        <v>-27</v>
      </c>
      <c r="H20" s="9">
        <f t="shared" si="1"/>
        <v>-4391.55</v>
      </c>
    </row>
    <row r="21" spans="1:8" x14ac:dyDescent="0.25">
      <c r="A21" s="16" t="s">
        <v>39</v>
      </c>
      <c r="B21" s="9">
        <v>1100</v>
      </c>
      <c r="C21" s="10">
        <v>46078</v>
      </c>
      <c r="D21" s="10">
        <v>46049</v>
      </c>
      <c r="E21" s="10"/>
      <c r="F21" s="10"/>
      <c r="G21" s="1">
        <f t="shared" si="0"/>
        <v>-29</v>
      </c>
      <c r="H21" s="9">
        <f t="shared" si="1"/>
        <v>-31900</v>
      </c>
    </row>
    <row r="22" spans="1:8" x14ac:dyDescent="0.25">
      <c r="A22" s="16" t="s">
        <v>40</v>
      </c>
      <c r="B22" s="9">
        <v>450</v>
      </c>
      <c r="C22" s="10">
        <v>46080</v>
      </c>
      <c r="D22" s="10">
        <v>46056</v>
      </c>
      <c r="E22" s="10"/>
      <c r="F22" s="10"/>
      <c r="G22" s="1">
        <f t="shared" si="0"/>
        <v>-24</v>
      </c>
      <c r="H22" s="9">
        <f t="shared" si="1"/>
        <v>-10800</v>
      </c>
    </row>
    <row r="23" spans="1:8" x14ac:dyDescent="0.25">
      <c r="A23" s="16" t="s">
        <v>41</v>
      </c>
      <c r="B23" s="9">
        <v>432.71</v>
      </c>
      <c r="C23" s="10">
        <v>46082</v>
      </c>
      <c r="D23" s="10">
        <v>46058</v>
      </c>
      <c r="E23" s="10"/>
      <c r="F23" s="10"/>
      <c r="G23" s="1">
        <f t="shared" si="0"/>
        <v>-24</v>
      </c>
      <c r="H23" s="9">
        <f t="shared" si="1"/>
        <v>-10385.040000000001</v>
      </c>
    </row>
    <row r="24" spans="1:8" x14ac:dyDescent="0.25">
      <c r="A24" s="16" t="s">
        <v>42</v>
      </c>
      <c r="B24" s="9">
        <v>72.78</v>
      </c>
      <c r="C24" s="10">
        <v>46081</v>
      </c>
      <c r="D24" s="10">
        <v>46058</v>
      </c>
      <c r="E24" s="10"/>
      <c r="F24" s="10"/>
      <c r="G24" s="1">
        <f t="shared" si="0"/>
        <v>-23</v>
      </c>
      <c r="H24" s="9">
        <f t="shared" si="1"/>
        <v>-1673.94</v>
      </c>
    </row>
    <row r="25" spans="1:8" x14ac:dyDescent="0.25">
      <c r="A25" s="16" t="s">
        <v>43</v>
      </c>
      <c r="B25" s="9">
        <v>7984</v>
      </c>
      <c r="C25" s="10">
        <v>46086</v>
      </c>
      <c r="D25" s="10">
        <v>46058</v>
      </c>
      <c r="E25" s="10"/>
      <c r="F25" s="10"/>
      <c r="G25" s="1">
        <f t="shared" si="0"/>
        <v>-28</v>
      </c>
      <c r="H25" s="9">
        <f t="shared" si="1"/>
        <v>-223552</v>
      </c>
    </row>
    <row r="26" spans="1:8" x14ac:dyDescent="0.25">
      <c r="A26" s="16" t="s">
        <v>44</v>
      </c>
      <c r="B26" s="9">
        <v>3.68</v>
      </c>
      <c r="C26" s="10">
        <v>46081</v>
      </c>
      <c r="D26" s="10">
        <v>46064</v>
      </c>
      <c r="E26" s="10"/>
      <c r="F26" s="10"/>
      <c r="G26" s="1">
        <f t="shared" si="0"/>
        <v>-17</v>
      </c>
      <c r="H26" s="9">
        <f t="shared" si="1"/>
        <v>-62.56</v>
      </c>
    </row>
    <row r="27" spans="1:8" x14ac:dyDescent="0.25">
      <c r="A27" s="16" t="s">
        <v>45</v>
      </c>
      <c r="B27" s="9">
        <v>359.11</v>
      </c>
      <c r="C27" s="10">
        <v>46082</v>
      </c>
      <c r="D27" s="10">
        <v>46064</v>
      </c>
      <c r="E27" s="10"/>
      <c r="F27" s="10"/>
      <c r="G27" s="1">
        <f t="shared" si="0"/>
        <v>-18</v>
      </c>
      <c r="H27" s="9">
        <f t="shared" si="1"/>
        <v>-6463.98</v>
      </c>
    </row>
    <row r="28" spans="1:8" x14ac:dyDescent="0.25">
      <c r="A28" s="16" t="s">
        <v>46</v>
      </c>
      <c r="B28" s="9">
        <v>22.08</v>
      </c>
      <c r="C28" s="10">
        <v>46082</v>
      </c>
      <c r="D28" s="10">
        <v>46064</v>
      </c>
      <c r="E28" s="10"/>
      <c r="F28" s="10"/>
      <c r="G28" s="1">
        <f t="shared" si="0"/>
        <v>-18</v>
      </c>
      <c r="H28" s="9">
        <f t="shared" si="1"/>
        <v>-397.44</v>
      </c>
    </row>
    <row r="29" spans="1:8" x14ac:dyDescent="0.25">
      <c r="A29" s="16" t="s">
        <v>47</v>
      </c>
      <c r="B29" s="9">
        <v>500</v>
      </c>
      <c r="C29" s="10">
        <v>46090</v>
      </c>
      <c r="D29" s="10">
        <v>46064</v>
      </c>
      <c r="E29" s="10"/>
      <c r="F29" s="10"/>
      <c r="G29" s="1">
        <f t="shared" si="0"/>
        <v>-26</v>
      </c>
      <c r="H29" s="9">
        <f t="shared" si="1"/>
        <v>-13000</v>
      </c>
    </row>
    <row r="30" spans="1:8" x14ac:dyDescent="0.25">
      <c r="A30" s="16" t="s">
        <v>48</v>
      </c>
      <c r="B30" s="9">
        <v>1275</v>
      </c>
      <c r="C30" s="10">
        <v>46090</v>
      </c>
      <c r="D30" s="10">
        <v>46064</v>
      </c>
      <c r="E30" s="10"/>
      <c r="F30" s="10"/>
      <c r="G30" s="1">
        <f t="shared" si="0"/>
        <v>-26</v>
      </c>
      <c r="H30" s="9">
        <f t="shared" si="1"/>
        <v>-33150</v>
      </c>
    </row>
    <row r="31" spans="1:8" x14ac:dyDescent="0.25">
      <c r="A31" s="16" t="s">
        <v>49</v>
      </c>
      <c r="B31" s="9">
        <v>450</v>
      </c>
      <c r="C31" s="10">
        <v>46083</v>
      </c>
      <c r="D31" s="10">
        <v>46072</v>
      </c>
      <c r="E31" s="10"/>
      <c r="F31" s="10"/>
      <c r="G31" s="1">
        <f t="shared" si="0"/>
        <v>-11</v>
      </c>
      <c r="H31" s="9">
        <f t="shared" si="1"/>
        <v>-4950</v>
      </c>
    </row>
    <row r="32" spans="1:8" x14ac:dyDescent="0.25">
      <c r="A32" s="16" t="s">
        <v>50</v>
      </c>
      <c r="B32" s="9">
        <v>23.28</v>
      </c>
      <c r="C32" s="10">
        <v>46100</v>
      </c>
      <c r="D32" s="10">
        <v>46072</v>
      </c>
      <c r="E32" s="10"/>
      <c r="F32" s="10"/>
      <c r="G32" s="1">
        <f t="shared" si="0"/>
        <v>-28</v>
      </c>
      <c r="H32" s="9">
        <f t="shared" si="1"/>
        <v>-651.84</v>
      </c>
    </row>
    <row r="33" spans="1:8" x14ac:dyDescent="0.25">
      <c r="A33" s="16" t="s">
        <v>51</v>
      </c>
      <c r="B33" s="9">
        <v>4000</v>
      </c>
      <c r="C33" s="10">
        <v>46103</v>
      </c>
      <c r="D33" s="10">
        <v>46076</v>
      </c>
      <c r="E33" s="10"/>
      <c r="F33" s="10"/>
      <c r="G33" s="1">
        <f t="shared" si="0"/>
        <v>-27</v>
      </c>
      <c r="H33" s="9">
        <f t="shared" si="1"/>
        <v>-108000</v>
      </c>
    </row>
    <row r="34" spans="1:8" x14ac:dyDescent="0.25">
      <c r="A34" s="16" t="s">
        <v>52</v>
      </c>
      <c r="B34" s="9">
        <v>960</v>
      </c>
      <c r="C34" s="10">
        <v>46104</v>
      </c>
      <c r="D34" s="10">
        <v>46085</v>
      </c>
      <c r="E34" s="10"/>
      <c r="F34" s="10"/>
      <c r="G34" s="1">
        <f t="shared" si="0"/>
        <v>-19</v>
      </c>
      <c r="H34" s="9">
        <f t="shared" si="1"/>
        <v>-18240</v>
      </c>
    </row>
    <row r="35" spans="1:8" x14ac:dyDescent="0.25">
      <c r="A35" s="16" t="s">
        <v>53</v>
      </c>
      <c r="B35" s="9">
        <v>2.75</v>
      </c>
      <c r="C35" s="10">
        <v>46106</v>
      </c>
      <c r="D35" s="10">
        <v>46085</v>
      </c>
      <c r="E35" s="10"/>
      <c r="F35" s="10"/>
      <c r="G35" s="1">
        <f t="shared" si="0"/>
        <v>-21</v>
      </c>
      <c r="H35" s="9">
        <f t="shared" si="1"/>
        <v>-57.75</v>
      </c>
    </row>
    <row r="36" spans="1:8" x14ac:dyDescent="0.25">
      <c r="A36" s="16" t="s">
        <v>54</v>
      </c>
      <c r="B36" s="9">
        <v>1734</v>
      </c>
      <c r="C36" s="10">
        <v>46107</v>
      </c>
      <c r="D36" s="10">
        <v>46085</v>
      </c>
      <c r="E36" s="10"/>
      <c r="F36" s="10"/>
      <c r="G36" s="1">
        <f t="shared" si="0"/>
        <v>-22</v>
      </c>
      <c r="H36" s="9">
        <f t="shared" si="1"/>
        <v>-38148</v>
      </c>
    </row>
    <row r="37" spans="1:8" x14ac:dyDescent="0.25">
      <c r="A37" s="16" t="s">
        <v>55</v>
      </c>
      <c r="B37" s="9">
        <v>107.06</v>
      </c>
      <c r="C37" s="10">
        <v>46107</v>
      </c>
      <c r="D37" s="10">
        <v>46085</v>
      </c>
      <c r="E37" s="10"/>
      <c r="F37" s="10"/>
      <c r="G37" s="1">
        <f t="shared" si="0"/>
        <v>-22</v>
      </c>
      <c r="H37" s="9">
        <f t="shared" si="1"/>
        <v>-2355.3200000000002</v>
      </c>
    </row>
    <row r="38" spans="1:8" x14ac:dyDescent="0.25">
      <c r="A38" s="16" t="s">
        <v>56</v>
      </c>
      <c r="B38" s="9">
        <v>22.83</v>
      </c>
      <c r="C38" s="10">
        <v>46102</v>
      </c>
      <c r="D38" s="10">
        <v>46085</v>
      </c>
      <c r="E38" s="10"/>
      <c r="F38" s="10"/>
      <c r="G38" s="1">
        <f t="shared" si="0"/>
        <v>-17</v>
      </c>
      <c r="H38" s="9">
        <f t="shared" si="1"/>
        <v>-388.11</v>
      </c>
    </row>
    <row r="39" spans="1:8" x14ac:dyDescent="0.25">
      <c r="A39" s="16" t="s">
        <v>57</v>
      </c>
      <c r="B39" s="9">
        <v>95.47</v>
      </c>
      <c r="C39" s="10">
        <v>46109</v>
      </c>
      <c r="D39" s="10">
        <v>46094</v>
      </c>
      <c r="E39" s="10"/>
      <c r="F39" s="10"/>
      <c r="G39" s="1">
        <f t="shared" si="0"/>
        <v>-15</v>
      </c>
      <c r="H39" s="9">
        <f t="shared" si="1"/>
        <v>-1432.05</v>
      </c>
    </row>
    <row r="40" spans="1:8" x14ac:dyDescent="0.25">
      <c r="A40" s="16" t="s">
        <v>58</v>
      </c>
      <c r="B40" s="9">
        <v>19.52</v>
      </c>
      <c r="C40" s="10">
        <v>46111</v>
      </c>
      <c r="D40" s="10">
        <v>46094</v>
      </c>
      <c r="E40" s="10"/>
      <c r="F40" s="10"/>
      <c r="G40" s="1">
        <f t="shared" si="0"/>
        <v>-17</v>
      </c>
      <c r="H40" s="9">
        <f t="shared" si="1"/>
        <v>-331.84</v>
      </c>
    </row>
    <row r="41" spans="1:8" x14ac:dyDescent="0.25">
      <c r="A41" s="16" t="s">
        <v>59</v>
      </c>
      <c r="B41" s="9">
        <v>289.75</v>
      </c>
      <c r="C41" s="10">
        <v>46122</v>
      </c>
      <c r="D41" s="10">
        <v>46094</v>
      </c>
      <c r="E41" s="10"/>
      <c r="F41" s="10"/>
      <c r="G41" s="1">
        <f t="shared" si="0"/>
        <v>-28</v>
      </c>
      <c r="H41" s="9">
        <f t="shared" si="1"/>
        <v>-8113</v>
      </c>
    </row>
    <row r="42" spans="1:8" x14ac:dyDescent="0.25">
      <c r="A42" s="16" t="s">
        <v>60</v>
      </c>
      <c r="B42" s="9">
        <v>301.5</v>
      </c>
      <c r="C42" s="10">
        <v>46122</v>
      </c>
      <c r="D42" s="10">
        <v>46094</v>
      </c>
      <c r="E42" s="10"/>
      <c r="F42" s="10"/>
      <c r="G42" s="1">
        <f t="shared" si="0"/>
        <v>-28</v>
      </c>
      <c r="H42" s="9">
        <f t="shared" si="1"/>
        <v>-8442</v>
      </c>
    </row>
    <row r="43" spans="1:8" x14ac:dyDescent="0.25">
      <c r="A43" s="16" t="s">
        <v>61</v>
      </c>
      <c r="B43" s="9">
        <v>397.5</v>
      </c>
      <c r="C43" s="10">
        <v>46122</v>
      </c>
      <c r="D43" s="10">
        <v>46094</v>
      </c>
      <c r="E43" s="10"/>
      <c r="F43" s="10"/>
      <c r="G43" s="1">
        <f t="shared" si="0"/>
        <v>-28</v>
      </c>
      <c r="H43" s="9">
        <f t="shared" si="1"/>
        <v>-11130</v>
      </c>
    </row>
    <row r="44" spans="1:8" x14ac:dyDescent="0.25">
      <c r="A44" s="16" t="s">
        <v>62</v>
      </c>
      <c r="B44" s="9">
        <v>16</v>
      </c>
      <c r="C44" s="10">
        <v>46122</v>
      </c>
      <c r="D44" s="10">
        <v>46094</v>
      </c>
      <c r="E44" s="10"/>
      <c r="F44" s="10"/>
      <c r="G44" s="1">
        <f t="shared" si="0"/>
        <v>-28</v>
      </c>
      <c r="H44" s="9">
        <f t="shared" si="1"/>
        <v>-448</v>
      </c>
    </row>
    <row r="45" spans="1:8" x14ac:dyDescent="0.25">
      <c r="A45" s="16" t="s">
        <v>63</v>
      </c>
      <c r="B45" s="9">
        <v>67.84</v>
      </c>
      <c r="C45" s="10">
        <v>46122</v>
      </c>
      <c r="D45" s="10">
        <v>46094</v>
      </c>
      <c r="E45" s="10"/>
      <c r="F45" s="10"/>
      <c r="G45" s="1">
        <f t="shared" si="0"/>
        <v>-28</v>
      </c>
      <c r="H45" s="9">
        <f t="shared" si="1"/>
        <v>-1899.52</v>
      </c>
    </row>
    <row r="46" spans="1:8" x14ac:dyDescent="0.25">
      <c r="A46" s="16" t="s">
        <v>64</v>
      </c>
      <c r="B46" s="9">
        <v>198.67</v>
      </c>
      <c r="C46" s="10">
        <v>46110</v>
      </c>
      <c r="D46" s="10">
        <v>46094</v>
      </c>
      <c r="E46" s="10"/>
      <c r="F46" s="10"/>
      <c r="G46" s="1">
        <f t="shared" si="0"/>
        <v>-16</v>
      </c>
      <c r="H46" s="9">
        <f t="shared" si="1"/>
        <v>-3178.72</v>
      </c>
    </row>
    <row r="47" spans="1:8" x14ac:dyDescent="0.25">
      <c r="A47" s="16" t="s">
        <v>65</v>
      </c>
      <c r="B47" s="9">
        <v>1175.25</v>
      </c>
      <c r="C47" s="10">
        <v>46110</v>
      </c>
      <c r="D47" s="10">
        <v>46094</v>
      </c>
      <c r="E47" s="10"/>
      <c r="F47" s="10"/>
      <c r="G47" s="1">
        <f t="shared" si="0"/>
        <v>-16</v>
      </c>
      <c r="H47" s="9">
        <f t="shared" si="1"/>
        <v>-18804</v>
      </c>
    </row>
    <row r="48" spans="1:8" x14ac:dyDescent="0.25">
      <c r="A48" s="16" t="s">
        <v>66</v>
      </c>
      <c r="B48" s="9">
        <v>400</v>
      </c>
      <c r="C48" s="10">
        <v>46123</v>
      </c>
      <c r="D48" s="10">
        <v>46099</v>
      </c>
      <c r="E48" s="10"/>
      <c r="F48" s="10"/>
      <c r="G48" s="1">
        <f t="shared" si="0"/>
        <v>-24</v>
      </c>
      <c r="H48" s="9">
        <f t="shared" si="1"/>
        <v>-9600</v>
      </c>
    </row>
    <row r="49" spans="1:8" x14ac:dyDescent="0.25">
      <c r="A49" s="16" t="s">
        <v>67</v>
      </c>
      <c r="B49" s="9">
        <v>163.93</v>
      </c>
      <c r="C49" s="10">
        <v>46128</v>
      </c>
      <c r="D49" s="10">
        <v>46099</v>
      </c>
      <c r="E49" s="10"/>
      <c r="F49" s="10"/>
      <c r="G49" s="1">
        <f t="shared" si="0"/>
        <v>-29</v>
      </c>
      <c r="H49" s="9">
        <f t="shared" si="1"/>
        <v>-4753.97</v>
      </c>
    </row>
    <row r="50" spans="1:8" x14ac:dyDescent="0.25">
      <c r="A50" s="16" t="s">
        <v>68</v>
      </c>
      <c r="B50" s="9">
        <v>1098.5</v>
      </c>
      <c r="C50" s="10">
        <v>46128</v>
      </c>
      <c r="D50" s="10">
        <v>46099</v>
      </c>
      <c r="E50" s="10"/>
      <c r="F50" s="10"/>
      <c r="G50" s="1">
        <f t="shared" si="0"/>
        <v>-29</v>
      </c>
      <c r="H50" s="9">
        <f t="shared" si="1"/>
        <v>-31856.5</v>
      </c>
    </row>
    <row r="51" spans="1:8" x14ac:dyDescent="0.25">
      <c r="A51" s="16" t="s">
        <v>69</v>
      </c>
      <c r="B51" s="9">
        <v>120</v>
      </c>
      <c r="C51" s="10">
        <v>46134</v>
      </c>
      <c r="D51" s="10">
        <v>46111</v>
      </c>
      <c r="E51" s="10"/>
      <c r="F51" s="10"/>
      <c r="G51" s="1">
        <f t="shared" si="0"/>
        <v>-23</v>
      </c>
      <c r="H51" s="9">
        <f t="shared" si="1"/>
        <v>-2760</v>
      </c>
    </row>
    <row r="52" spans="1:8" x14ac:dyDescent="0.25">
      <c r="A52" s="16" t="s">
        <v>70</v>
      </c>
      <c r="B52" s="9">
        <v>13.75</v>
      </c>
      <c r="C52" s="10">
        <v>46134</v>
      </c>
      <c r="D52" s="10">
        <v>46111</v>
      </c>
      <c r="E52" s="10"/>
      <c r="F52" s="10"/>
      <c r="G52" s="1">
        <f t="shared" si="0"/>
        <v>-23</v>
      </c>
      <c r="H52" s="9">
        <f t="shared" si="1"/>
        <v>-316.25</v>
      </c>
    </row>
    <row r="53" spans="1:8" x14ac:dyDescent="0.25">
      <c r="A53" s="16" t="s">
        <v>71</v>
      </c>
      <c r="B53" s="9">
        <v>116.8</v>
      </c>
      <c r="C53" s="10">
        <v>46135</v>
      </c>
      <c r="D53" s="10">
        <v>46111</v>
      </c>
      <c r="E53" s="10"/>
      <c r="F53" s="10"/>
      <c r="G53" s="1">
        <f t="shared" si="0"/>
        <v>-24</v>
      </c>
      <c r="H53" s="9">
        <f t="shared" si="1"/>
        <v>-2803.2</v>
      </c>
    </row>
    <row r="54" spans="1:8" x14ac:dyDescent="0.25">
      <c r="A54" s="16" t="s">
        <v>72</v>
      </c>
      <c r="B54" s="9">
        <v>80.900000000000006</v>
      </c>
      <c r="C54" s="10">
        <v>46134</v>
      </c>
      <c r="D54" s="10">
        <v>46111</v>
      </c>
      <c r="E54" s="10"/>
      <c r="F54" s="10"/>
      <c r="G54" s="1">
        <f t="shared" si="0"/>
        <v>-23</v>
      </c>
      <c r="H54" s="9">
        <f t="shared" si="1"/>
        <v>-1860.7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ISTITUTO COMPRENSIVO G. LEOPARDI CALCINELLI-SALTARA</dc:creator>
  <cp:lastModifiedBy>didattica secondaria istituto comprensivo</cp:lastModifiedBy>
  <cp:lastPrinted>2026-03-31T09:32:59Z</cp:lastPrinted>
  <dcterms:created xsi:type="dcterms:W3CDTF">2006-09-16T00:00:00Z</dcterms:created>
  <dcterms:modified xsi:type="dcterms:W3CDTF">2026-03-31T09:33:03Z</dcterms:modified>
</cp:coreProperties>
</file>