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<sst xmlns="http://schemas.openxmlformats.org/spreadsheetml/2006/main" count="77" uniqueCount="41">
  <si>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</si>
  <si>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</si>
  <si>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</si>
  <si>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</si>
  <si>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</si>
  <si>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</si>
  <si>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</si>
  <si>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</si>
  <si>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</si>
  <si>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</si>
  <si>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</si>
  <si>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</si>
  <si>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</si>
  <si>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</si>
  <si>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</si>
  <si>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</si>
  <si>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</si>
  <si>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</si>
  <si>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</si>
  <si>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</si>
  <si>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PAOLO VI - CAMPANELLA</t>
  </si>
  <si>
    <t>89013 GIOIA TAURO (RC) PIAZZA DUOMO, 1 C.F. 91007370801 C.M. RCIC862004</t>
  </si>
  <si>
    <t>9/2018PA del 24/01/2018</t>
  </si>
  <si>
    <t>124/2017PA del 29/12/2017</t>
  </si>
  <si>
    <t>1060/ag-1415 del 31/12/2017</t>
  </si>
  <si>
    <t>2008 -PA del 31/12/2017</t>
  </si>
  <si>
    <t>129 -PA del 31/01/2018</t>
  </si>
  <si>
    <t>92/ag-1415 del 31/01/2018</t>
  </si>
  <si>
    <t>11 PA/2018 del 21/02/2018</t>
  </si>
  <si>
    <t>04/E-2018 del 31/01/2018</t>
  </si>
  <si>
    <t>316 / A del 26/02/2018</t>
  </si>
  <si>
    <t>299 -PA del 28/02/2018</t>
  </si>
  <si>
    <t>24/2018PA del 05/03/2018</t>
  </si>
  <si>
    <t>181/ag-1415 del 28/02/2018</t>
  </si>
  <si>
    <t>V3-5191 del 01/03/2018</t>
  </si>
  <si>
    <t>30/2018PA del 16/03/2018</t>
  </si>
  <si>
    <t>2/48 del 19/03/2018</t>
  </si>
  <si>
    <t>434 del 20/12/2017</t>
  </si>
  <si>
    <t>20184E09242 del 23/03/2018</t>
  </si>
  <si>
    <t>473 -PA del 31/03/2018</t>
  </si>
  <si>
    <t>263/ag-1415 del 31/03/2018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</si>
</sst>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31</v>
      </c>
      <c r="B10" s="37"/>
      <c r="C10" s="50">
        <f>SUM(C16:D19)</f>
        <v>39971.02</v>
      </c>
      <c r="D10" s="37"/>
      <c r="E10" s="38">
        <f>('Trimestre 1'!H1+'Trimestre 2'!H1+'Trimestre 3'!H1+'Trimestre 4'!H1)/C10</f>
        <v>-12.223639526837195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17</v>
      </c>
      <c r="C16" s="51">
        <f>'Trimestre 1'!B1</f>
        <v>28803.289999999994</v>
      </c>
      <c r="D16" s="52"/>
      <c r="E16" s="51">
        <f>'Trimestre 1'!G1</f>
        <v>-14.963646166809422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14</v>
      </c>
      <c r="C17" s="51">
        <f>'Trimestre 2'!B1</f>
        <v>11167.730000000001</v>
      </c>
      <c r="D17" s="52"/>
      <c r="E17" s="51">
        <f>'Trimestre 2'!G1</f>
        <v>-5.156741790856331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28803.289999999994</v>
      </c>
      <c r="C1">
        <f>COUNTA(A4:A203)</f>
        <v>17</v>
      </c>
      <c r="G1" s="20">
        <f>IF(B1&lt;&gt;0,H1/B1,0)</f>
        <v>-14.963646166809422</v>
      </c>
      <c r="H1" s="19">
        <f>SUM(H4:H195)</f>
        <v>-431002.24000000005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88.51</v>
      </c>
      <c r="C4" s="17">
        <v>43155</v>
      </c>
      <c r="D4" s="17">
        <v>43137</v>
      </c>
      <c r="E4" s="17"/>
      <c r="F4" s="17"/>
      <c r="G4" s="1">
        <f>D4-C4-(F4-E4)</f>
        <v>-18</v>
      </c>
      <c r="H4" s="16">
        <f>B4*G4</f>
        <v>-1593.18</v>
      </c>
    </row>
    <row r="5" spans="1:8" ht="14.25">
      <c r="A5" s="28" t="s">
        <v>22</v>
      </c>
      <c r="B5" s="16">
        <v>24.97</v>
      </c>
      <c r="C5" s="17">
        <v>43155</v>
      </c>
      <c r="D5" s="17">
        <v>43137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-449.46</v>
      </c>
    </row>
    <row r="6" spans="1:8" ht="14.25">
      <c r="A6" s="28" t="s">
        <v>23</v>
      </c>
      <c r="B6" s="16">
        <v>263.25</v>
      </c>
      <c r="C6" s="17">
        <v>43132</v>
      </c>
      <c r="D6" s="17">
        <v>43137</v>
      </c>
      <c r="E6" s="17"/>
      <c r="F6" s="17"/>
      <c r="G6" s="1">
        <f t="shared" si="0"/>
        <v>5</v>
      </c>
      <c r="H6" s="16">
        <f t="shared" si="1"/>
        <v>1316.25</v>
      </c>
    </row>
    <row r="7" spans="1:8" ht="14.25">
      <c r="A7" s="28" t="s">
        <v>23</v>
      </c>
      <c r="B7" s="16">
        <v>74.25</v>
      </c>
      <c r="C7" s="17">
        <v>43132</v>
      </c>
      <c r="D7" s="17">
        <v>43137</v>
      </c>
      <c r="E7" s="17"/>
      <c r="F7" s="17"/>
      <c r="G7" s="1">
        <f t="shared" si="0"/>
        <v>5</v>
      </c>
      <c r="H7" s="16">
        <f t="shared" si="1"/>
        <v>371.25</v>
      </c>
    </row>
    <row r="8" spans="1:8" ht="14.25">
      <c r="A8" s="28" t="s">
        <v>24</v>
      </c>
      <c r="B8" s="16">
        <v>25.39</v>
      </c>
      <c r="C8" s="17">
        <v>43139</v>
      </c>
      <c r="D8" s="17">
        <v>43137</v>
      </c>
      <c r="E8" s="17"/>
      <c r="F8" s="17"/>
      <c r="G8" s="1">
        <f t="shared" si="0"/>
        <v>-2</v>
      </c>
      <c r="H8" s="16">
        <f t="shared" si="1"/>
        <v>-50.78</v>
      </c>
    </row>
    <row r="9" spans="1:8" ht="14.25">
      <c r="A9" s="28" t="s">
        <v>24</v>
      </c>
      <c r="B9" s="16">
        <v>4.79</v>
      </c>
      <c r="C9" s="17">
        <v>43139</v>
      </c>
      <c r="D9" s="17">
        <v>43137</v>
      </c>
      <c r="E9" s="17"/>
      <c r="F9" s="17"/>
      <c r="G9" s="1">
        <f t="shared" si="0"/>
        <v>-2</v>
      </c>
      <c r="H9" s="16">
        <f t="shared" si="1"/>
        <v>-9.58</v>
      </c>
    </row>
    <row r="10" spans="1:8" ht="14.25">
      <c r="A10" s="28" t="s">
        <v>25</v>
      </c>
      <c r="B10" s="16">
        <v>6300.64</v>
      </c>
      <c r="C10" s="17">
        <v>43133</v>
      </c>
      <c r="D10" s="17">
        <v>43137</v>
      </c>
      <c r="E10" s="17"/>
      <c r="F10" s="17"/>
      <c r="G10" s="1">
        <f t="shared" si="0"/>
        <v>4</v>
      </c>
      <c r="H10" s="16">
        <f t="shared" si="1"/>
        <v>25202.56</v>
      </c>
    </row>
    <row r="11" spans="1:8" ht="14.25">
      <c r="A11" s="28" t="s">
        <v>25</v>
      </c>
      <c r="B11" s="16">
        <v>1777.1</v>
      </c>
      <c r="C11" s="17">
        <v>43133</v>
      </c>
      <c r="D11" s="17">
        <v>43137</v>
      </c>
      <c r="E11" s="17"/>
      <c r="F11" s="17"/>
      <c r="G11" s="1">
        <f t="shared" si="0"/>
        <v>4</v>
      </c>
      <c r="H11" s="16">
        <f t="shared" si="1"/>
        <v>7108.4</v>
      </c>
    </row>
    <row r="12" spans="1:8" ht="14.25">
      <c r="A12" s="28" t="s">
        <v>26</v>
      </c>
      <c r="B12" s="16">
        <v>6300.64</v>
      </c>
      <c r="C12" s="17">
        <v>43162</v>
      </c>
      <c r="D12" s="17">
        <v>43137</v>
      </c>
      <c r="E12" s="17"/>
      <c r="F12" s="17"/>
      <c r="G12" s="1">
        <f t="shared" si="0"/>
        <v>-25</v>
      </c>
      <c r="H12" s="16">
        <f t="shared" si="1"/>
        <v>-157516</v>
      </c>
    </row>
    <row r="13" spans="1:8" ht="14.25">
      <c r="A13" s="28" t="s">
        <v>26</v>
      </c>
      <c r="B13" s="16">
        <v>1777.1</v>
      </c>
      <c r="C13" s="17">
        <v>43162</v>
      </c>
      <c r="D13" s="17">
        <v>43137</v>
      </c>
      <c r="E13" s="17"/>
      <c r="F13" s="17"/>
      <c r="G13" s="1">
        <f t="shared" si="0"/>
        <v>-25</v>
      </c>
      <c r="H13" s="16">
        <f t="shared" si="1"/>
        <v>-44427.5</v>
      </c>
    </row>
    <row r="14" spans="1:8" ht="14.25">
      <c r="A14" s="28" t="s">
        <v>27</v>
      </c>
      <c r="B14" s="16">
        <v>62.44</v>
      </c>
      <c r="C14" s="17">
        <v>43168</v>
      </c>
      <c r="D14" s="17">
        <v>43168</v>
      </c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 t="s">
        <v>28</v>
      </c>
      <c r="B15" s="16">
        <v>122.87</v>
      </c>
      <c r="C15" s="17">
        <v>43184</v>
      </c>
      <c r="D15" s="17">
        <v>43168</v>
      </c>
      <c r="E15" s="17"/>
      <c r="F15" s="17"/>
      <c r="G15" s="1">
        <f t="shared" si="0"/>
        <v>-16</v>
      </c>
      <c r="H15" s="16">
        <f t="shared" si="1"/>
        <v>-1965.92</v>
      </c>
    </row>
    <row r="16" spans="1:8" ht="14.25">
      <c r="A16" s="28" t="s">
        <v>29</v>
      </c>
      <c r="B16" s="16">
        <v>1457.28</v>
      </c>
      <c r="C16" s="17">
        <v>43183</v>
      </c>
      <c r="D16" s="17">
        <v>43168</v>
      </c>
      <c r="E16" s="17"/>
      <c r="F16" s="17"/>
      <c r="G16" s="1">
        <f t="shared" si="0"/>
        <v>-15</v>
      </c>
      <c r="H16" s="16">
        <f t="shared" si="1"/>
        <v>-21859.2</v>
      </c>
    </row>
    <row r="17" spans="1:8" ht="14.25">
      <c r="A17" s="28" t="s">
        <v>30</v>
      </c>
      <c r="B17" s="16">
        <v>2146.5</v>
      </c>
      <c r="C17" s="17">
        <v>43188</v>
      </c>
      <c r="D17" s="17">
        <v>43168</v>
      </c>
      <c r="E17" s="17"/>
      <c r="F17" s="17"/>
      <c r="G17" s="1">
        <f t="shared" si="0"/>
        <v>-20</v>
      </c>
      <c r="H17" s="16">
        <f t="shared" si="1"/>
        <v>-42930</v>
      </c>
    </row>
    <row r="18" spans="1:8" ht="14.25">
      <c r="A18" s="28" t="s">
        <v>31</v>
      </c>
      <c r="B18" s="16">
        <v>8077.74</v>
      </c>
      <c r="C18" s="17">
        <v>43191</v>
      </c>
      <c r="D18" s="17">
        <v>43168</v>
      </c>
      <c r="E18" s="17"/>
      <c r="F18" s="17"/>
      <c r="G18" s="1">
        <f t="shared" si="0"/>
        <v>-23</v>
      </c>
      <c r="H18" s="16">
        <f t="shared" si="1"/>
        <v>-185788.02</v>
      </c>
    </row>
    <row r="19" spans="1:8" ht="14.25">
      <c r="A19" s="28" t="s">
        <v>32</v>
      </c>
      <c r="B19" s="16">
        <v>283.72</v>
      </c>
      <c r="C19" s="17">
        <v>43196</v>
      </c>
      <c r="D19" s="17">
        <v>43168</v>
      </c>
      <c r="E19" s="17"/>
      <c r="F19" s="17"/>
      <c r="G19" s="1">
        <f t="shared" si="0"/>
        <v>-28</v>
      </c>
      <c r="H19" s="16">
        <f t="shared" si="1"/>
        <v>-7944.160000000001</v>
      </c>
    </row>
    <row r="20" spans="1:8" ht="14.25">
      <c r="A20" s="28" t="s">
        <v>33</v>
      </c>
      <c r="B20" s="16">
        <v>16.1</v>
      </c>
      <c r="C20" s="17">
        <v>43197</v>
      </c>
      <c r="D20" s="17">
        <v>43168</v>
      </c>
      <c r="E20" s="17"/>
      <c r="F20" s="17"/>
      <c r="G20" s="1">
        <f t="shared" si="0"/>
        <v>-29</v>
      </c>
      <c r="H20" s="16">
        <f t="shared" si="1"/>
        <v>-466.90000000000003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11167.730000000001</v>
      </c>
      <c r="C1">
        <f>COUNTA(A4:A203)</f>
        <v>14</v>
      </c>
      <c r="G1" s="20">
        <f>IF(B1&lt;&gt;0,H1/B1,0)</f>
        <v>-5.156741790856331</v>
      </c>
      <c r="H1" s="19">
        <f>SUM(H4:H195)</f>
        <v>-57589.099999999984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34</v>
      </c>
      <c r="B4" s="16">
        <v>100.53</v>
      </c>
      <c r="C4" s="17">
        <v>43198</v>
      </c>
      <c r="D4" s="17">
        <v>43202</v>
      </c>
      <c r="E4" s="17"/>
      <c r="F4" s="17"/>
      <c r="G4" s="1">
        <f>D4-C4-(F4-E4)</f>
        <v>4</v>
      </c>
      <c r="H4" s="16">
        <f>B4*G4</f>
        <v>402.12</v>
      </c>
    </row>
    <row r="5" spans="1:8" ht="14.25">
      <c r="A5" s="28" t="s">
        <v>34</v>
      </c>
      <c r="B5" s="16">
        <v>28.35</v>
      </c>
      <c r="C5" s="17">
        <v>43198</v>
      </c>
      <c r="D5" s="17">
        <v>43202</v>
      </c>
      <c r="E5" s="17"/>
      <c r="F5" s="17"/>
      <c r="G5" s="1">
        <f aca="true" t="shared" si="0" ref="G5:G68">D5-C5-(F5-E5)</f>
        <v>4</v>
      </c>
      <c r="H5" s="16">
        <f aca="true" t="shared" si="1" ref="H5:H68">B5*G5</f>
        <v>113.4</v>
      </c>
    </row>
    <row r="6" spans="1:8" ht="14.25">
      <c r="A6" s="28" t="s">
        <v>35</v>
      </c>
      <c r="B6" s="16">
        <v>263.25</v>
      </c>
      <c r="C6" s="17">
        <v>43206</v>
      </c>
      <c r="D6" s="17">
        <v>43202</v>
      </c>
      <c r="E6" s="17"/>
      <c r="F6" s="17"/>
      <c r="G6" s="1">
        <f t="shared" si="0"/>
        <v>-4</v>
      </c>
      <c r="H6" s="16">
        <f t="shared" si="1"/>
        <v>-1053</v>
      </c>
    </row>
    <row r="7" spans="1:8" ht="14.25">
      <c r="A7" s="28" t="s">
        <v>35</v>
      </c>
      <c r="B7" s="16">
        <v>74.25</v>
      </c>
      <c r="C7" s="17">
        <v>43206</v>
      </c>
      <c r="D7" s="17">
        <v>43202</v>
      </c>
      <c r="E7" s="17"/>
      <c r="F7" s="17"/>
      <c r="G7" s="1">
        <f t="shared" si="0"/>
        <v>-4</v>
      </c>
      <c r="H7" s="16">
        <f t="shared" si="1"/>
        <v>-297</v>
      </c>
    </row>
    <row r="8" spans="1:8" ht="14.25">
      <c r="A8" s="28" t="s">
        <v>36</v>
      </c>
      <c r="B8" s="16">
        <v>103.03</v>
      </c>
      <c r="C8" s="17">
        <v>43210</v>
      </c>
      <c r="D8" s="17">
        <v>43202</v>
      </c>
      <c r="E8" s="17"/>
      <c r="F8" s="17"/>
      <c r="G8" s="1">
        <f t="shared" si="0"/>
        <v>-8</v>
      </c>
      <c r="H8" s="16">
        <f t="shared" si="1"/>
        <v>-824.24</v>
      </c>
    </row>
    <row r="9" spans="1:8" ht="14.25">
      <c r="A9" s="28" t="s">
        <v>36</v>
      </c>
      <c r="B9" s="16">
        <v>29.06</v>
      </c>
      <c r="C9" s="17">
        <v>43210</v>
      </c>
      <c r="D9" s="17">
        <v>43202</v>
      </c>
      <c r="E9" s="17"/>
      <c r="F9" s="17"/>
      <c r="G9" s="1">
        <f t="shared" si="0"/>
        <v>-8</v>
      </c>
      <c r="H9" s="16">
        <f t="shared" si="1"/>
        <v>-232.48</v>
      </c>
    </row>
    <row r="10" spans="1:8" ht="14.25">
      <c r="A10" s="28" t="s">
        <v>37</v>
      </c>
      <c r="B10" s="16">
        <v>1364.02</v>
      </c>
      <c r="C10" s="17">
        <v>43120</v>
      </c>
      <c r="D10" s="17">
        <v>43202</v>
      </c>
      <c r="E10" s="17"/>
      <c r="F10" s="17"/>
      <c r="G10" s="1">
        <f t="shared" si="0"/>
        <v>82</v>
      </c>
      <c r="H10" s="16">
        <f t="shared" si="1"/>
        <v>111849.64</v>
      </c>
    </row>
    <row r="11" spans="1:8" ht="14.25">
      <c r="A11" s="28" t="s">
        <v>37</v>
      </c>
      <c r="B11" s="16">
        <v>384.72</v>
      </c>
      <c r="C11" s="17">
        <v>43120</v>
      </c>
      <c r="D11" s="17">
        <v>43202</v>
      </c>
      <c r="E11" s="17"/>
      <c r="F11" s="17"/>
      <c r="G11" s="1">
        <f t="shared" si="0"/>
        <v>82</v>
      </c>
      <c r="H11" s="16">
        <f t="shared" si="1"/>
        <v>31547.04</v>
      </c>
    </row>
    <row r="12" spans="1:8" ht="14.25">
      <c r="A12" s="28" t="s">
        <v>38</v>
      </c>
      <c r="B12" s="16">
        <v>526.38</v>
      </c>
      <c r="C12" s="17">
        <v>43219</v>
      </c>
      <c r="D12" s="17">
        <v>43202</v>
      </c>
      <c r="E12" s="17"/>
      <c r="F12" s="17"/>
      <c r="G12" s="1">
        <f t="shared" si="0"/>
        <v>-17</v>
      </c>
      <c r="H12" s="16">
        <f t="shared" si="1"/>
        <v>-8948.46</v>
      </c>
    </row>
    <row r="13" spans="1:8" ht="14.25">
      <c r="A13" s="28" t="s">
        <v>38</v>
      </c>
      <c r="B13" s="16">
        <v>148.47</v>
      </c>
      <c r="C13" s="17">
        <v>43219</v>
      </c>
      <c r="D13" s="17">
        <v>43202</v>
      </c>
      <c r="E13" s="17"/>
      <c r="F13" s="17"/>
      <c r="G13" s="1">
        <f t="shared" si="0"/>
        <v>-17</v>
      </c>
      <c r="H13" s="16">
        <f t="shared" si="1"/>
        <v>-2523.99</v>
      </c>
    </row>
    <row r="14" spans="1:8" ht="14.25">
      <c r="A14" s="28" t="s">
        <v>39</v>
      </c>
      <c r="B14" s="16">
        <v>6300.64</v>
      </c>
      <c r="C14" s="17">
        <v>43225</v>
      </c>
      <c r="D14" s="17">
        <v>43202</v>
      </c>
      <c r="E14" s="17"/>
      <c r="F14" s="17"/>
      <c r="G14" s="1">
        <f t="shared" si="0"/>
        <v>-23</v>
      </c>
      <c r="H14" s="16">
        <f t="shared" si="1"/>
        <v>-144914.72</v>
      </c>
    </row>
    <row r="15" spans="1:8" ht="14.25">
      <c r="A15" s="28" t="s">
        <v>39</v>
      </c>
      <c r="B15" s="16">
        <v>1777.1</v>
      </c>
      <c r="C15" s="17">
        <v>43225</v>
      </c>
      <c r="D15" s="17">
        <v>43202</v>
      </c>
      <c r="E15" s="17"/>
      <c r="F15" s="17"/>
      <c r="G15" s="1">
        <f t="shared" si="0"/>
        <v>-23</v>
      </c>
      <c r="H15" s="16">
        <f t="shared" si="1"/>
        <v>-40873.299999999996</v>
      </c>
    </row>
    <row r="16" spans="1:8" ht="14.25">
      <c r="A16" s="28" t="s">
        <v>40</v>
      </c>
      <c r="B16" s="16">
        <v>55.45</v>
      </c>
      <c r="C16" s="17">
        <v>43229</v>
      </c>
      <c r="D16" s="17">
        <v>43202</v>
      </c>
      <c r="E16" s="17"/>
      <c r="F16" s="17"/>
      <c r="G16" s="1">
        <f t="shared" si="0"/>
        <v>-27</v>
      </c>
      <c r="H16" s="16">
        <f t="shared" si="1"/>
        <v>-1497.15</v>
      </c>
    </row>
    <row r="17" spans="1:8" ht="14.25">
      <c r="A17" s="28" t="s">
        <v>40</v>
      </c>
      <c r="B17" s="16">
        <v>12.48</v>
      </c>
      <c r="C17" s="17">
        <v>43229</v>
      </c>
      <c r="D17" s="17">
        <v>43202</v>
      </c>
      <c r="E17" s="17"/>
      <c r="F17" s="17"/>
      <c r="G17" s="1">
        <f t="shared" si="0"/>
        <v>-27</v>
      </c>
      <c r="H17" s="16">
        <f t="shared" si="1"/>
        <v>-336.96000000000004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2019-03-05T09:44:04Z</dcterms:modified>
  <cp:category/>
  <cp:version/>
  <cp:contentType/>
  <cp:contentStatus/>
</cp:coreProperties>
</file>