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995" windowHeight="9285" activeTab="2"/>
  </bookViews>
  <sheets>
    <sheet name="Foglio1" sheetId="1" r:id="rId1"/>
    <sheet name="Foglio2" sheetId="2" r:id="rId2"/>
    <sheet name="CalcoloFerieFS" sheetId="4" r:id="rId3"/>
    <sheet name="Foglio3" sheetId="3" r:id="rId4"/>
  </sheets>
  <definedNames>
    <definedName name="_xlnm._FilterDatabase" localSheetId="0" hidden="1">Foglio1!$A$1:$AF$15</definedName>
  </definedNames>
  <calcPr calcId="145621"/>
</workbook>
</file>

<file path=xl/calcChain.xml><?xml version="1.0" encoding="utf-8"?>
<calcChain xmlns="http://schemas.openxmlformats.org/spreadsheetml/2006/main">
  <c r="F4" i="4" l="1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3" i="4"/>
  <c r="H19" i="4" l="1"/>
  <c r="M19" i="4" s="1"/>
  <c r="H17" i="4"/>
  <c r="J17" i="4" s="1"/>
  <c r="H15" i="4"/>
  <c r="M15" i="4" s="1"/>
  <c r="H20" i="4"/>
  <c r="M20" i="4" s="1"/>
  <c r="H12" i="4"/>
  <c r="M12" i="4" s="1"/>
  <c r="H21" i="4"/>
  <c r="M21" i="4" s="1"/>
  <c r="H14" i="4"/>
  <c r="M14" i="4" s="1"/>
  <c r="J21" i="4" l="1"/>
  <c r="N21" i="4" s="1"/>
  <c r="P21" i="4" s="1"/>
  <c r="J20" i="4"/>
  <c r="N20" i="4" s="1"/>
  <c r="P20" i="4" s="1"/>
  <c r="J12" i="4"/>
  <c r="N12" i="4" s="1"/>
  <c r="P12" i="4" s="1"/>
  <c r="J19" i="4"/>
  <c r="N19" i="4" s="1"/>
  <c r="P19" i="4" s="1"/>
  <c r="J14" i="4"/>
  <c r="N14" i="4" s="1"/>
  <c r="P14" i="4" s="1"/>
  <c r="J15" i="4"/>
  <c r="N15" i="4" s="1"/>
  <c r="P15" i="4" s="1"/>
  <c r="H18" i="4"/>
  <c r="M18" i="4" s="1"/>
  <c r="H11" i="4"/>
  <c r="M11" i="4" s="1"/>
  <c r="H16" i="4"/>
  <c r="M16" i="4" s="1"/>
  <c r="H13" i="4"/>
  <c r="M13" i="4" s="1"/>
  <c r="H10" i="4"/>
  <c r="H7" i="4"/>
  <c r="M17" i="4"/>
  <c r="H3" i="4"/>
  <c r="H8" i="4"/>
  <c r="H9" i="4"/>
  <c r="H6" i="4"/>
  <c r="H4" i="4"/>
  <c r="H5" i="4"/>
  <c r="M5" i="4" s="1"/>
  <c r="H4" i="2"/>
  <c r="J4" i="2" s="1"/>
  <c r="R4" i="2" s="1"/>
  <c r="H5" i="2"/>
  <c r="J5" i="2" s="1"/>
  <c r="R5" i="2" s="1"/>
  <c r="H6" i="2"/>
  <c r="J6" i="2" s="1"/>
  <c r="R6" i="2" s="1"/>
  <c r="H7" i="2"/>
  <c r="J7" i="2" s="1"/>
  <c r="R7" i="2" s="1"/>
  <c r="H8" i="2"/>
  <c r="J8" i="2" s="1"/>
  <c r="R8" i="2" s="1"/>
  <c r="H9" i="2"/>
  <c r="J9" i="2" s="1"/>
  <c r="R9" i="2" s="1"/>
  <c r="H16" i="2"/>
  <c r="J16" i="2" s="1"/>
  <c r="R16" i="2" s="1"/>
  <c r="H18" i="2"/>
  <c r="J18" i="2" s="1"/>
  <c r="R18" i="2" s="1"/>
  <c r="H17" i="2"/>
  <c r="J17" i="2" s="1"/>
  <c r="R17" i="2" s="1"/>
  <c r="H10" i="2"/>
  <c r="J10" i="2" s="1"/>
  <c r="R10" i="2" s="1"/>
  <c r="H11" i="2"/>
  <c r="J11" i="2" s="1"/>
  <c r="R11" i="2" s="1"/>
  <c r="H12" i="2"/>
  <c r="J12" i="2" s="1"/>
  <c r="R12" i="2" s="1"/>
  <c r="H13" i="2"/>
  <c r="J13" i="2" s="1"/>
  <c r="R13" i="2" s="1"/>
  <c r="H14" i="2"/>
  <c r="J14" i="2" s="1"/>
  <c r="R14" i="2" s="1"/>
  <c r="H15" i="2"/>
  <c r="J15" i="2" s="1"/>
  <c r="R15" i="2" s="1"/>
  <c r="H3" i="2"/>
  <c r="J3" i="2" s="1"/>
  <c r="R3" i="2" s="1"/>
  <c r="J3" i="4" l="1"/>
  <c r="N3" i="4" s="1"/>
  <c r="P3" i="4" s="1"/>
  <c r="M3" i="4"/>
  <c r="J10" i="4"/>
  <c r="N10" i="4" s="1"/>
  <c r="P10" i="4" s="1"/>
  <c r="M10" i="4"/>
  <c r="J6" i="4"/>
  <c r="N6" i="4" s="1"/>
  <c r="P6" i="4" s="1"/>
  <c r="M6" i="4"/>
  <c r="N17" i="4"/>
  <c r="P17" i="4" s="1"/>
  <c r="J13" i="4"/>
  <c r="N13" i="4" s="1"/>
  <c r="P13" i="4" s="1"/>
  <c r="J4" i="4"/>
  <c r="N4" i="4" s="1"/>
  <c r="P4" i="4" s="1"/>
  <c r="M4" i="4"/>
  <c r="J18" i="4"/>
  <c r="N18" i="4" s="1"/>
  <c r="P18" i="4" s="1"/>
  <c r="J9" i="4"/>
  <c r="N9" i="4" s="1"/>
  <c r="P9" i="4" s="1"/>
  <c r="M9" i="4"/>
  <c r="J16" i="4"/>
  <c r="N16" i="4" s="1"/>
  <c r="P16" i="4" s="1"/>
  <c r="J8" i="4"/>
  <c r="N8" i="4" s="1"/>
  <c r="P8" i="4" s="1"/>
  <c r="M8" i="4"/>
  <c r="J7" i="4"/>
  <c r="N7" i="4" s="1"/>
  <c r="P7" i="4" s="1"/>
  <c r="M7" i="4"/>
  <c r="J11" i="4"/>
  <c r="N11" i="4" s="1"/>
  <c r="P11" i="4" s="1"/>
  <c r="J5" i="4"/>
  <c r="N5" i="4" s="1"/>
  <c r="P5" i="4" s="1"/>
</calcChain>
</file>

<file path=xl/sharedStrings.xml><?xml version="1.0" encoding="utf-8"?>
<sst xmlns="http://schemas.openxmlformats.org/spreadsheetml/2006/main" count="293" uniqueCount="102">
  <si>
    <t>COGNOME  NOME</t>
  </si>
  <si>
    <t>SEDE</t>
  </si>
  <si>
    <t>SCUOLA</t>
  </si>
  <si>
    <t>POSTO/MATERIA</t>
  </si>
  <si>
    <t>ST.GIUR</t>
  </si>
  <si>
    <t>INFANZIA</t>
  </si>
  <si>
    <t>RELIGIONE</t>
  </si>
  <si>
    <t>AQUILONE</t>
  </si>
  <si>
    <t>COMUNE</t>
  </si>
  <si>
    <t>GERRA</t>
  </si>
  <si>
    <t>PRIMARIA</t>
  </si>
  <si>
    <t>SOSTEGNO</t>
  </si>
  <si>
    <t>CASORIA CONCETTA</t>
  </si>
  <si>
    <t>SA 30/06/2018</t>
  </si>
  <si>
    <t>RIVALTA</t>
  </si>
  <si>
    <t>INGLESE</t>
  </si>
  <si>
    <t>LEUCI TERESA FAUSTA</t>
  </si>
  <si>
    <t>MILONE GIUSEPPINA</t>
  </si>
  <si>
    <t>MIGLIARESE CONCETTA</t>
  </si>
  <si>
    <t>SEC. 1°GRADO</t>
  </si>
  <si>
    <t>ARTE</t>
  </si>
  <si>
    <t>MATEMATICA</t>
  </si>
  <si>
    <t>FRANCESE</t>
  </si>
  <si>
    <t>MAZZOLI GIORGIA</t>
  </si>
  <si>
    <t>TECNOLOGIA</t>
  </si>
  <si>
    <t>PAGANO CHIARA</t>
  </si>
  <si>
    <t>PERVILLI CHIARA</t>
  </si>
  <si>
    <t>TEDESCO</t>
  </si>
  <si>
    <t>TALLARICO ELIO</t>
  </si>
  <si>
    <t>TOGNETTI ERIKA</t>
  </si>
  <si>
    <t>LOPILATO LUCIANA</t>
  </si>
  <si>
    <t>IELLI FEDERICO</t>
  </si>
  <si>
    <t>LANZILLO VALENTINA</t>
  </si>
  <si>
    <t>SIMONAZZI DANIELA ANNA</t>
  </si>
  <si>
    <t>PERRONE LUCIA</t>
  </si>
  <si>
    <t>DAL</t>
  </si>
  <si>
    <t>AL</t>
  </si>
  <si>
    <t>tot gg</t>
  </si>
  <si>
    <t>GHIARDA*</t>
  </si>
  <si>
    <t>SAN BARTOLOMEO*</t>
  </si>
  <si>
    <t>SEDE*</t>
  </si>
  <si>
    <t>* SEDE DI SEGGIO ELETTORALE</t>
  </si>
  <si>
    <t>FILIPPI CHIARA**</t>
  </si>
  <si>
    <t>gg calcolo ferie</t>
  </si>
  <si>
    <t>** SEDE PRINCIPALE EINSTETIN</t>
  </si>
  <si>
    <t>CALVI DI COENZO FRANCESCA°°°°</t>
  </si>
  <si>
    <t>°°°°°SEDE SECONDARIA ALBINEA</t>
  </si>
  <si>
    <t>GG. FERIE NATALIZIE</t>
  </si>
  <si>
    <t>03/03/2018 ELEZIONI</t>
  </si>
  <si>
    <t>05/03/2018 ELEZIONI</t>
  </si>
  <si>
    <t>GG. FERIE PASQUA</t>
  </si>
  <si>
    <t>ferie</t>
  </si>
  <si>
    <t>elezioni</t>
  </si>
  <si>
    <t>ALTRE ASSSENZE</t>
  </si>
  <si>
    <t>FERIE GIUGNO</t>
  </si>
  <si>
    <t>giorni utili</t>
  </si>
  <si>
    <t>Ferie maturate</t>
  </si>
  <si>
    <t>Ferie residue</t>
  </si>
  <si>
    <t>Ferie d'uffico</t>
  </si>
  <si>
    <t>Ferie richieste</t>
  </si>
  <si>
    <t>** SEDE PRINCIPALE EINSTEIN</t>
  </si>
  <si>
    <t>Festività Soppresse</t>
  </si>
  <si>
    <t>IELLI FEDERICO^^^^^^</t>
  </si>
  <si>
    <t>^^^^^SEDE ESAMI CPA</t>
  </si>
  <si>
    <t>TOGNETTI ERIKA (interd dal 23/05)</t>
  </si>
  <si>
    <t>Ferie d'ufficio</t>
  </si>
  <si>
    <t>(A)</t>
  </si>
  <si>
    <t xml:space="preserve">sospensioni  - Ferie attribuite </t>
  </si>
  <si>
    <t>d'ufficio</t>
  </si>
  <si>
    <t>FERIE DA RETRIBUIRE</t>
  </si>
  <si>
    <t>Lapescara Costanza</t>
  </si>
  <si>
    <t>Lopilato Luciana</t>
  </si>
  <si>
    <t>Gerra</t>
  </si>
  <si>
    <t>Simonazzi Daniela Anna</t>
  </si>
  <si>
    <t>Aq - Gerra-Ghiard</t>
  </si>
  <si>
    <t>Rivalta</t>
  </si>
  <si>
    <t>Petrolo Ilenia</t>
  </si>
  <si>
    <t>Tempesta Linda</t>
  </si>
  <si>
    <t>Casoria Concetta</t>
  </si>
  <si>
    <t xml:space="preserve">San Bartolomeo </t>
  </si>
  <si>
    <t>Pettinato Desiree</t>
  </si>
  <si>
    <t>Rivalta - San Bart.</t>
  </si>
  <si>
    <t>Tasini Caterina</t>
  </si>
  <si>
    <t>Crotti Luca</t>
  </si>
  <si>
    <t>Mistrorigo Maria</t>
  </si>
  <si>
    <t>Becchimanzi Claire</t>
  </si>
  <si>
    <t>Pagano Chiara</t>
  </si>
  <si>
    <t>Paolicelli Graziano</t>
  </si>
  <si>
    <t>Nardinocchi Simona</t>
  </si>
  <si>
    <t>Mancusi Silvia</t>
  </si>
  <si>
    <t>Pervilli Chiara</t>
  </si>
  <si>
    <t>Crivaro Carmine</t>
  </si>
  <si>
    <t>Saja Marco</t>
  </si>
  <si>
    <t>Fornaciari Giuliana</t>
  </si>
  <si>
    <t>ferie d'ufficio</t>
  </si>
  <si>
    <r>
      <rPr>
        <b/>
        <sz val="8"/>
        <color theme="1"/>
        <rFont val="Calibri"/>
        <family val="2"/>
        <scheme val="minor"/>
      </rPr>
      <t xml:space="preserve">elezioni </t>
    </r>
    <r>
      <rPr>
        <sz val="8"/>
        <color theme="1"/>
        <rFont val="Calibri"/>
        <family val="2"/>
        <scheme val="minor"/>
      </rPr>
      <t>solo per Ghiarda -  San Bartolomeo  -MM Don Borghi</t>
    </r>
  </si>
  <si>
    <t xml:space="preserve"> d'ufficio</t>
  </si>
  <si>
    <t>Ferie residue al termine delle lezioni 07/06/2019</t>
  </si>
  <si>
    <r>
      <t xml:space="preserve">Giorni </t>
    </r>
    <r>
      <rPr>
        <b/>
        <sz val="8"/>
        <color theme="1"/>
        <rFont val="Calibri"/>
        <family val="2"/>
        <scheme val="minor"/>
      </rPr>
      <t>non lavorati</t>
    </r>
    <r>
      <rPr>
        <sz val="8"/>
        <color theme="1"/>
        <rFont val="Calibri"/>
        <family val="2"/>
        <scheme val="minor"/>
      </rPr>
      <t xml:space="preserve"> a giugno</t>
    </r>
  </si>
  <si>
    <t>Ghiarda*</t>
  </si>
  <si>
    <t xml:space="preserve">San Bartolomeo* </t>
  </si>
  <si>
    <t>MM Don Borghi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</si>
</sst>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16" fontId="0" fillId="0" borderId="1" xfId="0" applyNumberFormat="1" applyBorder="1" applyAlignment="1">
      <alignment textRotation="90" wrapText="1"/>
    </xf>
    <xf numFmtId="2" fontId="1" fillId="0" borderId="1" xfId="0" applyNumberFormat="1" applyFont="1" applyBorder="1"/>
    <xf numFmtId="2" fontId="0" fillId="0" borderId="1" xfId="0" applyNumberFormat="1" applyBorder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/>
    <xf numFmtId="16" fontId="0" fillId="0" borderId="0" xfId="0" applyNumberFormat="1" applyAlignment="1"/>
    <xf numFmtId="16" fontId="3" fillId="0" borderId="0" xfId="0" applyNumberFormat="1" applyFont="1" applyAlignment="1"/>
    <xf numFmtId="0" fontId="3" fillId="0" borderId="0" xfId="0" applyFont="1" applyAlignment="1"/>
    <xf numFmtId="49" fontId="0" fillId="0" borderId="3" xfId="0" applyNumberFormat="1" applyBorder="1" applyAlignment="1">
      <alignment horizontal="center"/>
    </xf>
    <xf numFmtId="0" fontId="0" fillId="0" borderId="1" xfId="0" applyFont="1" applyBorder="1"/>
    <xf numFmtId="2" fontId="4" fillId="0" borderId="1" xfId="0" applyNumberFormat="1" applyFont="1" applyBorder="1"/>
    <xf numFmtId="16" fontId="3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textRotation="90" wrapText="1"/>
    </xf>
    <xf numFmtId="0" fontId="3" fillId="0" borderId="1" xfId="0" applyFont="1" applyBorder="1" applyAlignment="1">
      <alignment textRotation="90" wrapText="1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16" fontId="0" fillId="0" borderId="3" xfId="0" applyNumberFormat="1" applyBorder="1" applyAlignment="1">
      <alignment horizontal="center" textRotation="90" wrapText="1"/>
    </xf>
    <xf numFmtId="16" fontId="0" fillId="0" borderId="4" xfId="0" applyNumberFormat="1" applyBorder="1" applyAlignment="1">
      <alignment horizontal="center" textRotation="90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workbookViewId="0">
      <selection activeCell="B28" sqref="B28"/>
    </sheetView>
  </sheetViews>
  <sheetFormatPr defaultRowHeight="15" x14ac:dyDescent="0.25"/>
  <cols>
    <col min="1" max="1" width="4.5703125" customWidth="1"/>
    <col min="2" max="2" width="30.5703125" customWidth="1"/>
    <col min="3" max="3" width="18.28515625" style="4" customWidth="1"/>
    <col min="4" max="4" width="11.42578125" customWidth="1"/>
    <col min="5" max="5" width="10.85546875" customWidth="1"/>
    <col min="6" max="6" width="6.140625" customWidth="1"/>
    <col min="7" max="7" width="8.85546875" customWidth="1"/>
    <col min="8" max="8" width="6.7109375" customWidth="1"/>
    <col min="9" max="9" width="8.85546875" customWidth="1"/>
    <col min="10" max="10" width="6.42578125" customWidth="1"/>
    <col min="11" max="11" width="7" customWidth="1"/>
    <col min="12" max="12" width="7.42578125" customWidth="1"/>
    <col min="13" max="13" width="8" customWidth="1"/>
    <col min="14" max="14" width="7.5703125" customWidth="1"/>
    <col min="15" max="17" width="8.85546875" customWidth="1"/>
    <col min="18" max="24" width="9.140625" customWidth="1"/>
    <col min="25" max="25" width="15" customWidth="1"/>
    <col min="26" max="26" width="13.28515625" customWidth="1"/>
    <col min="27" max="27" width="15.28515625" style="1" customWidth="1"/>
  </cols>
  <sheetData>
    <row r="1" spans="1:27" s="5" customFormat="1" ht="45" x14ac:dyDescent="0.25">
      <c r="B1" s="5" t="s">
        <v>0</v>
      </c>
      <c r="C1" s="6" t="s">
        <v>1</v>
      </c>
      <c r="D1" s="5" t="s">
        <v>35</v>
      </c>
      <c r="E1" s="5" t="s">
        <v>36</v>
      </c>
      <c r="F1" s="5" t="s">
        <v>37</v>
      </c>
      <c r="G1" s="5" t="s">
        <v>43</v>
      </c>
      <c r="H1" s="7">
        <v>43406</v>
      </c>
      <c r="I1" s="7">
        <v>43461</v>
      </c>
      <c r="J1" s="7">
        <v>43462</v>
      </c>
      <c r="K1" s="7">
        <v>43463</v>
      </c>
      <c r="L1" s="7">
        <v>43464</v>
      </c>
      <c r="M1" s="7">
        <v>43102</v>
      </c>
      <c r="N1" s="7">
        <v>43103</v>
      </c>
      <c r="O1" s="7">
        <v>43104</v>
      </c>
      <c r="P1" s="7">
        <v>43105</v>
      </c>
      <c r="Q1" s="7">
        <v>43162</v>
      </c>
      <c r="R1" s="7">
        <v>43164</v>
      </c>
      <c r="S1" s="7">
        <v>43188</v>
      </c>
      <c r="T1" s="7">
        <v>43189</v>
      </c>
      <c r="U1" s="7">
        <v>43190</v>
      </c>
      <c r="V1" s="7">
        <v>43193</v>
      </c>
      <c r="W1" s="7"/>
      <c r="X1" s="7"/>
      <c r="Y1" s="5" t="s">
        <v>2</v>
      </c>
      <c r="Z1" s="5" t="s">
        <v>3</v>
      </c>
      <c r="AA1" s="8" t="s">
        <v>4</v>
      </c>
    </row>
    <row r="2" spans="1:27" x14ac:dyDescent="0.25">
      <c r="A2">
        <v>1</v>
      </c>
      <c r="B2" t="s">
        <v>32</v>
      </c>
      <c r="C2" s="4" t="s">
        <v>7</v>
      </c>
      <c r="D2" s="3">
        <v>42999</v>
      </c>
      <c r="E2" s="3">
        <v>43281</v>
      </c>
      <c r="F2">
        <v>283</v>
      </c>
      <c r="G2">
        <v>30</v>
      </c>
      <c r="Y2" t="s">
        <v>5</v>
      </c>
      <c r="Z2" t="s">
        <v>8</v>
      </c>
      <c r="AA2" s="2" t="s">
        <v>13</v>
      </c>
    </row>
    <row r="3" spans="1:27" x14ac:dyDescent="0.25">
      <c r="A3">
        <v>2</v>
      </c>
      <c r="B3" t="s">
        <v>33</v>
      </c>
      <c r="C3" s="4" t="s">
        <v>7</v>
      </c>
      <c r="D3" s="3">
        <v>42979</v>
      </c>
      <c r="E3" s="3">
        <v>43281</v>
      </c>
      <c r="G3">
        <v>32</v>
      </c>
      <c r="Y3" t="s">
        <v>5</v>
      </c>
      <c r="Z3" t="s">
        <v>6</v>
      </c>
      <c r="AA3" s="2" t="s">
        <v>13</v>
      </c>
    </row>
    <row r="4" spans="1:27" x14ac:dyDescent="0.25">
      <c r="A4">
        <v>3</v>
      </c>
      <c r="B4" t="s">
        <v>30</v>
      </c>
      <c r="C4" s="4" t="s">
        <v>9</v>
      </c>
      <c r="D4" s="3">
        <v>43108</v>
      </c>
      <c r="E4" s="3">
        <v>43281</v>
      </c>
      <c r="G4">
        <v>30</v>
      </c>
      <c r="Y4" t="s">
        <v>5</v>
      </c>
      <c r="Z4" t="s">
        <v>11</v>
      </c>
      <c r="AA4" s="2" t="s">
        <v>13</v>
      </c>
    </row>
    <row r="5" spans="1:27" x14ac:dyDescent="0.25">
      <c r="A5">
        <v>4</v>
      </c>
      <c r="B5" t="s">
        <v>12</v>
      </c>
      <c r="C5" s="4" t="s">
        <v>38</v>
      </c>
      <c r="D5" s="3">
        <v>43001</v>
      </c>
      <c r="E5" s="3">
        <v>43281</v>
      </c>
      <c r="G5">
        <v>32</v>
      </c>
      <c r="Y5" t="s">
        <v>10</v>
      </c>
      <c r="Z5" t="s">
        <v>11</v>
      </c>
      <c r="AA5" s="2" t="s">
        <v>13</v>
      </c>
    </row>
    <row r="6" spans="1:27" x14ac:dyDescent="0.25">
      <c r="A6">
        <v>5</v>
      </c>
      <c r="B6" t="s">
        <v>16</v>
      </c>
      <c r="C6" s="4" t="s">
        <v>14</v>
      </c>
      <c r="D6" s="3">
        <v>43003</v>
      </c>
      <c r="E6" s="3">
        <v>43281</v>
      </c>
      <c r="G6">
        <v>30</v>
      </c>
      <c r="Y6" t="s">
        <v>10</v>
      </c>
      <c r="Z6" t="s">
        <v>11</v>
      </c>
      <c r="AA6" s="2" t="s">
        <v>13</v>
      </c>
    </row>
    <row r="7" spans="1:27" x14ac:dyDescent="0.25">
      <c r="A7">
        <v>6</v>
      </c>
      <c r="B7" t="s">
        <v>17</v>
      </c>
      <c r="C7" s="4" t="s">
        <v>14</v>
      </c>
      <c r="D7" s="3">
        <v>42982</v>
      </c>
      <c r="E7" s="3">
        <v>43281</v>
      </c>
      <c r="G7">
        <v>32</v>
      </c>
      <c r="Y7" t="s">
        <v>10</v>
      </c>
      <c r="Z7" t="s">
        <v>8</v>
      </c>
      <c r="AA7" s="2" t="s">
        <v>13</v>
      </c>
    </row>
    <row r="8" spans="1:27" x14ac:dyDescent="0.25">
      <c r="A8">
        <v>7</v>
      </c>
      <c r="B8" t="s">
        <v>18</v>
      </c>
      <c r="C8" s="4" t="s">
        <v>39</v>
      </c>
      <c r="D8" s="3">
        <v>43001</v>
      </c>
      <c r="E8" s="3">
        <v>43281</v>
      </c>
      <c r="G8">
        <v>30</v>
      </c>
      <c r="Y8" t="s">
        <v>10</v>
      </c>
      <c r="Z8" t="s">
        <v>11</v>
      </c>
      <c r="AA8" s="2" t="s">
        <v>13</v>
      </c>
    </row>
    <row r="9" spans="1:27" x14ac:dyDescent="0.25">
      <c r="A9">
        <v>8</v>
      </c>
      <c r="B9" t="s">
        <v>45</v>
      </c>
      <c r="C9" s="4" t="s">
        <v>40</v>
      </c>
      <c r="D9" s="3">
        <v>43006</v>
      </c>
      <c r="E9" s="3">
        <v>43281</v>
      </c>
      <c r="G9">
        <v>30</v>
      </c>
      <c r="Y9" t="s">
        <v>19</v>
      </c>
      <c r="Z9" t="s">
        <v>20</v>
      </c>
      <c r="AA9" s="2" t="s">
        <v>13</v>
      </c>
    </row>
    <row r="10" spans="1:27" x14ac:dyDescent="0.25">
      <c r="A10">
        <v>9</v>
      </c>
      <c r="B10" t="s">
        <v>42</v>
      </c>
      <c r="C10" s="4" t="s">
        <v>40</v>
      </c>
      <c r="D10" s="3">
        <v>42994</v>
      </c>
      <c r="E10" s="3">
        <v>43281</v>
      </c>
      <c r="G10">
        <v>32</v>
      </c>
      <c r="Y10" t="s">
        <v>19</v>
      </c>
      <c r="Z10" t="s">
        <v>21</v>
      </c>
      <c r="AA10" s="2" t="s">
        <v>13</v>
      </c>
    </row>
    <row r="11" spans="1:27" x14ac:dyDescent="0.25">
      <c r="A11">
        <v>10</v>
      </c>
      <c r="B11" t="s">
        <v>31</v>
      </c>
      <c r="C11" s="4" t="s">
        <v>40</v>
      </c>
      <c r="D11" s="3">
        <v>43083</v>
      </c>
      <c r="E11" s="3">
        <v>43281</v>
      </c>
      <c r="G11">
        <v>30</v>
      </c>
      <c r="Y11" t="s">
        <v>19</v>
      </c>
      <c r="Z11" t="s">
        <v>11</v>
      </c>
      <c r="AA11" s="2" t="s">
        <v>13</v>
      </c>
    </row>
    <row r="12" spans="1:27" x14ac:dyDescent="0.25">
      <c r="A12">
        <v>11</v>
      </c>
      <c r="B12" t="s">
        <v>23</v>
      </c>
      <c r="C12" s="4" t="s">
        <v>40</v>
      </c>
      <c r="D12" s="3">
        <v>43011</v>
      </c>
      <c r="E12" s="3">
        <v>43281</v>
      </c>
      <c r="G12">
        <v>32</v>
      </c>
      <c r="Y12" t="s">
        <v>19</v>
      </c>
      <c r="Z12" t="s">
        <v>24</v>
      </c>
      <c r="AA12" s="2" t="s">
        <v>13</v>
      </c>
    </row>
    <row r="13" spans="1:27" x14ac:dyDescent="0.25">
      <c r="A13">
        <v>12</v>
      </c>
      <c r="B13" t="s">
        <v>25</v>
      </c>
      <c r="C13" s="4" t="s">
        <v>40</v>
      </c>
      <c r="D13" s="3">
        <v>43025</v>
      </c>
      <c r="E13" s="3">
        <v>43281</v>
      </c>
      <c r="G13">
        <v>32</v>
      </c>
      <c r="Y13" t="s">
        <v>19</v>
      </c>
      <c r="Z13" t="s">
        <v>22</v>
      </c>
      <c r="AA13" s="2" t="s">
        <v>13</v>
      </c>
    </row>
    <row r="14" spans="1:27" x14ac:dyDescent="0.25">
      <c r="A14">
        <v>13</v>
      </c>
      <c r="B14" t="s">
        <v>34</v>
      </c>
      <c r="C14" s="4" t="s">
        <v>40</v>
      </c>
      <c r="D14" s="3">
        <v>43010</v>
      </c>
      <c r="E14" s="3">
        <v>43281</v>
      </c>
      <c r="G14">
        <v>30</v>
      </c>
      <c r="Y14" t="s">
        <v>19</v>
      </c>
      <c r="Z14" t="s">
        <v>11</v>
      </c>
      <c r="AA14" s="2" t="s">
        <v>13</v>
      </c>
    </row>
    <row r="15" spans="1:27" x14ac:dyDescent="0.25">
      <c r="A15">
        <v>14</v>
      </c>
      <c r="B15" t="s">
        <v>26</v>
      </c>
      <c r="C15" s="4" t="s">
        <v>40</v>
      </c>
      <c r="D15" s="3">
        <v>43010</v>
      </c>
      <c r="E15" s="3">
        <v>43281</v>
      </c>
      <c r="G15">
        <v>32</v>
      </c>
      <c r="Y15" t="s">
        <v>19</v>
      </c>
      <c r="Z15" t="s">
        <v>27</v>
      </c>
      <c r="AA15" s="2" t="s">
        <v>13</v>
      </c>
    </row>
    <row r="16" spans="1:27" x14ac:dyDescent="0.25">
      <c r="A16">
        <v>15</v>
      </c>
      <c r="B16" t="s">
        <v>28</v>
      </c>
      <c r="C16" s="4" t="s">
        <v>40</v>
      </c>
      <c r="D16" s="3">
        <v>43022</v>
      </c>
      <c r="E16" s="3">
        <v>43281</v>
      </c>
      <c r="G16">
        <v>30</v>
      </c>
      <c r="Y16" t="s">
        <v>19</v>
      </c>
      <c r="Z16" t="s">
        <v>11</v>
      </c>
      <c r="AA16" s="2" t="s">
        <v>13</v>
      </c>
    </row>
    <row r="17" spans="1:27" x14ac:dyDescent="0.25">
      <c r="A17">
        <v>16</v>
      </c>
      <c r="B17" t="s">
        <v>29</v>
      </c>
      <c r="C17" s="4" t="s">
        <v>40</v>
      </c>
      <c r="D17" s="3">
        <v>43004</v>
      </c>
      <c r="E17" s="3">
        <v>43281</v>
      </c>
      <c r="G17">
        <v>30</v>
      </c>
      <c r="Y17" t="s">
        <v>19</v>
      </c>
      <c r="Z17" t="s">
        <v>15</v>
      </c>
      <c r="AA17" s="2" t="s">
        <v>13</v>
      </c>
    </row>
    <row r="21" spans="1:27" x14ac:dyDescent="0.25">
      <c r="B21" t="s">
        <v>41</v>
      </c>
    </row>
    <row r="22" spans="1:27" x14ac:dyDescent="0.25">
      <c r="B22" t="s">
        <v>44</v>
      </c>
    </row>
    <row r="23" spans="1:27" x14ac:dyDescent="0.25">
      <c r="B23" t="s">
        <v>46</v>
      </c>
    </row>
  </sheetData>
  <sortState ref="A5:K8">
    <sortCondition ref="C5:C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R10" sqref="R10"/>
    </sheetView>
  </sheetViews>
  <sheetFormatPr defaultRowHeight="15" x14ac:dyDescent="0.25"/>
  <cols>
    <col min="1" max="1" width="4.5703125" customWidth="1"/>
    <col min="2" max="2" width="30.7109375" customWidth="1"/>
    <col min="3" max="3" width="16" style="4" customWidth="1"/>
    <col min="4" max="4" width="11.42578125" customWidth="1"/>
    <col min="5" max="5" width="10.85546875" customWidth="1"/>
    <col min="6" max="18" width="6.7109375" customWidth="1"/>
    <col min="19" max="19" width="15" customWidth="1"/>
    <col min="20" max="20" width="13.28515625" customWidth="1"/>
    <col min="21" max="21" width="15.28515625" style="1" customWidth="1"/>
  </cols>
  <sheetData>
    <row r="1" spans="1:21" ht="15" customHeight="1" x14ac:dyDescent="0.25">
      <c r="A1" s="38"/>
      <c r="B1" s="33" t="s">
        <v>0</v>
      </c>
      <c r="C1" s="33" t="s">
        <v>1</v>
      </c>
      <c r="D1" s="33" t="s">
        <v>35</v>
      </c>
      <c r="E1" s="33" t="s">
        <v>36</v>
      </c>
      <c r="F1" s="33" t="s">
        <v>37</v>
      </c>
      <c r="G1" s="33" t="s">
        <v>53</v>
      </c>
      <c r="H1" s="33" t="s">
        <v>55</v>
      </c>
      <c r="I1" s="31" t="s">
        <v>43</v>
      </c>
      <c r="J1" s="31" t="s">
        <v>56</v>
      </c>
      <c r="K1" s="31" t="s">
        <v>59</v>
      </c>
      <c r="L1" s="35" t="s">
        <v>58</v>
      </c>
      <c r="M1" s="36"/>
      <c r="N1" s="36"/>
      <c r="O1" s="36"/>
      <c r="P1" s="36"/>
      <c r="Q1" s="37"/>
      <c r="R1" s="33" t="s">
        <v>57</v>
      </c>
    </row>
    <row r="2" spans="1:21" s="5" customFormat="1" ht="80.25" customHeight="1" x14ac:dyDescent="0.25">
      <c r="A2" s="39"/>
      <c r="B2" s="34"/>
      <c r="C2" s="34"/>
      <c r="D2" s="34"/>
      <c r="E2" s="34"/>
      <c r="F2" s="34"/>
      <c r="G2" s="34"/>
      <c r="H2" s="34"/>
      <c r="I2" s="32"/>
      <c r="J2" s="32"/>
      <c r="K2" s="32"/>
      <c r="L2" s="14">
        <v>43406</v>
      </c>
      <c r="M2" s="14" t="s">
        <v>47</v>
      </c>
      <c r="N2" s="14" t="s">
        <v>48</v>
      </c>
      <c r="O2" s="14" t="s">
        <v>49</v>
      </c>
      <c r="P2" s="14" t="s">
        <v>50</v>
      </c>
      <c r="Q2" s="14" t="s">
        <v>54</v>
      </c>
      <c r="R2" s="34"/>
      <c r="S2" s="5" t="s">
        <v>2</v>
      </c>
      <c r="T2" s="5" t="s">
        <v>3</v>
      </c>
      <c r="U2" s="8" t="s">
        <v>4</v>
      </c>
    </row>
    <row r="3" spans="1:21" x14ac:dyDescent="0.25">
      <c r="A3" s="9">
        <v>1</v>
      </c>
      <c r="B3" s="9" t="s">
        <v>32</v>
      </c>
      <c r="C3" s="10" t="s">
        <v>7</v>
      </c>
      <c r="D3" s="11">
        <v>42999</v>
      </c>
      <c r="E3" s="11">
        <v>43281</v>
      </c>
      <c r="F3" s="9">
        <v>283</v>
      </c>
      <c r="G3" s="9">
        <v>0</v>
      </c>
      <c r="H3" s="9">
        <f>F3-G3</f>
        <v>283</v>
      </c>
      <c r="I3" s="9">
        <v>30</v>
      </c>
      <c r="J3" s="16">
        <f>I3*H3/360</f>
        <v>23.583333333333332</v>
      </c>
      <c r="K3" s="9">
        <v>2</v>
      </c>
      <c r="L3" s="9">
        <v>1</v>
      </c>
      <c r="M3" s="9">
        <v>8</v>
      </c>
      <c r="N3" s="9">
        <v>0</v>
      </c>
      <c r="O3" s="9">
        <v>0</v>
      </c>
      <c r="P3" s="9">
        <v>4</v>
      </c>
      <c r="Q3" s="9"/>
      <c r="R3" s="15">
        <f>J3-K3-L3-M3-N3-O3-P3-Q3</f>
        <v>8.5833333333333321</v>
      </c>
      <c r="S3" t="s">
        <v>5</v>
      </c>
      <c r="T3" t="s">
        <v>8</v>
      </c>
      <c r="U3" s="2" t="s">
        <v>13</v>
      </c>
    </row>
    <row r="4" spans="1:21" x14ac:dyDescent="0.25">
      <c r="A4" s="9">
        <v>2</v>
      </c>
      <c r="B4" s="9" t="s">
        <v>33</v>
      </c>
      <c r="C4" s="10" t="s">
        <v>7</v>
      </c>
      <c r="D4" s="11">
        <v>42979</v>
      </c>
      <c r="E4" s="11">
        <v>43281</v>
      </c>
      <c r="F4" s="9">
        <v>303</v>
      </c>
      <c r="G4" s="9">
        <v>0</v>
      </c>
      <c r="H4" s="9">
        <f t="shared" ref="H4:H15" si="0">F4-G4</f>
        <v>303</v>
      </c>
      <c r="I4" s="9">
        <v>32</v>
      </c>
      <c r="J4" s="16">
        <f>I4*H4/360</f>
        <v>26.933333333333334</v>
      </c>
      <c r="K4" s="9">
        <v>0</v>
      </c>
      <c r="L4" s="9">
        <v>1</v>
      </c>
      <c r="M4" s="9">
        <v>8</v>
      </c>
      <c r="N4" s="9"/>
      <c r="O4" s="9"/>
      <c r="P4" s="9">
        <v>4</v>
      </c>
      <c r="Q4" s="9"/>
      <c r="R4" s="15">
        <f t="shared" ref="R4:R15" si="1">J4-K4-L4-M4-N4-O4-P4-Q4</f>
        <v>13.933333333333334</v>
      </c>
      <c r="S4" t="s">
        <v>5</v>
      </c>
      <c r="T4" t="s">
        <v>6</v>
      </c>
      <c r="U4" s="2" t="s">
        <v>13</v>
      </c>
    </row>
    <row r="5" spans="1:21" x14ac:dyDescent="0.25">
      <c r="A5" s="9">
        <v>3</v>
      </c>
      <c r="B5" s="9" t="s">
        <v>30</v>
      </c>
      <c r="C5" s="10" t="s">
        <v>9</v>
      </c>
      <c r="D5" s="11">
        <v>43108</v>
      </c>
      <c r="E5" s="11">
        <v>43281</v>
      </c>
      <c r="F5" s="9">
        <v>174</v>
      </c>
      <c r="G5" s="9">
        <v>0</v>
      </c>
      <c r="H5" s="9">
        <f t="shared" si="0"/>
        <v>174</v>
      </c>
      <c r="I5" s="9">
        <v>30</v>
      </c>
      <c r="J5" s="16">
        <f t="shared" ref="J5:J15" si="2">I5*H5/360</f>
        <v>14.5</v>
      </c>
      <c r="K5" s="9">
        <v>0</v>
      </c>
      <c r="L5" s="9">
        <v>0</v>
      </c>
      <c r="M5" s="9">
        <v>0</v>
      </c>
      <c r="N5" s="9"/>
      <c r="O5" s="9"/>
      <c r="P5" s="9">
        <v>4</v>
      </c>
      <c r="Q5" s="9"/>
      <c r="R5" s="15">
        <f t="shared" si="1"/>
        <v>10.5</v>
      </c>
      <c r="S5" t="s">
        <v>5</v>
      </c>
      <c r="T5" t="s">
        <v>11</v>
      </c>
      <c r="U5" s="2" t="s">
        <v>13</v>
      </c>
    </row>
    <row r="6" spans="1:21" x14ac:dyDescent="0.25">
      <c r="A6" s="9">
        <v>4</v>
      </c>
      <c r="B6" s="9" t="s">
        <v>12</v>
      </c>
      <c r="C6" s="10" t="s">
        <v>38</v>
      </c>
      <c r="D6" s="11">
        <v>43001</v>
      </c>
      <c r="E6" s="11">
        <v>43281</v>
      </c>
      <c r="F6" s="9">
        <v>278</v>
      </c>
      <c r="G6" s="9">
        <v>0</v>
      </c>
      <c r="H6" s="9">
        <f t="shared" si="0"/>
        <v>278</v>
      </c>
      <c r="I6" s="9">
        <v>32</v>
      </c>
      <c r="J6" s="16">
        <f t="shared" si="2"/>
        <v>24.711111111111112</v>
      </c>
      <c r="K6" s="9">
        <v>4</v>
      </c>
      <c r="L6" s="9">
        <v>1</v>
      </c>
      <c r="M6" s="9">
        <v>8</v>
      </c>
      <c r="N6" s="9">
        <v>1</v>
      </c>
      <c r="O6" s="9">
        <v>1</v>
      </c>
      <c r="P6" s="9">
        <v>4</v>
      </c>
      <c r="Q6" s="9"/>
      <c r="R6" s="15">
        <f t="shared" si="1"/>
        <v>5.7111111111111121</v>
      </c>
      <c r="S6" t="s">
        <v>10</v>
      </c>
      <c r="T6" t="s">
        <v>11</v>
      </c>
      <c r="U6" s="2" t="s">
        <v>13</v>
      </c>
    </row>
    <row r="7" spans="1:21" x14ac:dyDescent="0.25">
      <c r="A7" s="9">
        <v>5</v>
      </c>
      <c r="B7" s="9" t="s">
        <v>16</v>
      </c>
      <c r="C7" s="10" t="s">
        <v>14</v>
      </c>
      <c r="D7" s="11">
        <v>43003</v>
      </c>
      <c r="E7" s="11">
        <v>43281</v>
      </c>
      <c r="F7" s="9">
        <v>279</v>
      </c>
      <c r="G7" s="12">
        <v>0</v>
      </c>
      <c r="H7" s="9">
        <f t="shared" si="0"/>
        <v>279</v>
      </c>
      <c r="I7" s="9">
        <v>30</v>
      </c>
      <c r="J7" s="16">
        <f t="shared" si="2"/>
        <v>23.25</v>
      </c>
      <c r="K7" s="9">
        <v>2</v>
      </c>
      <c r="L7" s="12">
        <v>1</v>
      </c>
      <c r="M7" s="12">
        <v>8</v>
      </c>
      <c r="N7" s="9"/>
      <c r="O7" s="9"/>
      <c r="P7" s="12">
        <v>4</v>
      </c>
      <c r="Q7" s="12">
        <v>8</v>
      </c>
      <c r="R7" s="15">
        <f t="shared" si="1"/>
        <v>0.25</v>
      </c>
      <c r="S7" t="s">
        <v>10</v>
      </c>
      <c r="T7" t="s">
        <v>11</v>
      </c>
      <c r="U7" s="2" t="s">
        <v>13</v>
      </c>
    </row>
    <row r="8" spans="1:21" x14ac:dyDescent="0.25">
      <c r="A8" s="9">
        <v>6</v>
      </c>
      <c r="B8" s="9" t="s">
        <v>17</v>
      </c>
      <c r="C8" s="10" t="s">
        <v>14</v>
      </c>
      <c r="D8" s="11">
        <v>42982</v>
      </c>
      <c r="E8" s="11">
        <v>43281</v>
      </c>
      <c r="F8" s="9">
        <v>297</v>
      </c>
      <c r="G8" s="9">
        <v>0</v>
      </c>
      <c r="H8" s="9">
        <f t="shared" si="0"/>
        <v>297</v>
      </c>
      <c r="I8" s="9">
        <v>32</v>
      </c>
      <c r="J8" s="16">
        <f t="shared" si="2"/>
        <v>26.4</v>
      </c>
      <c r="K8" s="9">
        <v>0</v>
      </c>
      <c r="L8" s="9">
        <v>1</v>
      </c>
      <c r="M8" s="9">
        <v>8</v>
      </c>
      <c r="N8" s="9"/>
      <c r="O8" s="9"/>
      <c r="P8" s="9">
        <v>4</v>
      </c>
      <c r="Q8" s="12"/>
      <c r="R8" s="15">
        <f t="shared" si="1"/>
        <v>13.399999999999999</v>
      </c>
      <c r="S8" t="s">
        <v>10</v>
      </c>
      <c r="T8" t="s">
        <v>8</v>
      </c>
      <c r="U8" s="2" t="s">
        <v>13</v>
      </c>
    </row>
    <row r="9" spans="1:21" x14ac:dyDescent="0.25">
      <c r="A9" s="9">
        <v>7</v>
      </c>
      <c r="B9" s="9" t="s">
        <v>18</v>
      </c>
      <c r="C9" s="10" t="s">
        <v>39</v>
      </c>
      <c r="D9" s="11">
        <v>43001</v>
      </c>
      <c r="E9" s="11">
        <v>43281</v>
      </c>
      <c r="F9" s="9">
        <v>281</v>
      </c>
      <c r="G9" s="9">
        <v>0</v>
      </c>
      <c r="H9" s="9">
        <f t="shared" si="0"/>
        <v>281</v>
      </c>
      <c r="I9" s="9">
        <v>30</v>
      </c>
      <c r="J9" s="16">
        <f t="shared" si="2"/>
        <v>23.416666666666668</v>
      </c>
      <c r="K9" s="9">
        <v>0</v>
      </c>
      <c r="L9" s="9">
        <v>1</v>
      </c>
      <c r="M9" s="9">
        <v>8</v>
      </c>
      <c r="N9" s="9">
        <v>1</v>
      </c>
      <c r="O9" s="9">
        <v>1</v>
      </c>
      <c r="P9" s="9">
        <v>4</v>
      </c>
      <c r="Q9" s="9"/>
      <c r="R9" s="15">
        <f t="shared" si="1"/>
        <v>8.4166666666666679</v>
      </c>
      <c r="S9" t="s">
        <v>10</v>
      </c>
      <c r="T9" t="s">
        <v>11</v>
      </c>
      <c r="U9" s="2" t="s">
        <v>13</v>
      </c>
    </row>
    <row r="10" spans="1:21" x14ac:dyDescent="0.25">
      <c r="A10" s="9">
        <v>8</v>
      </c>
      <c r="B10" s="9" t="s">
        <v>23</v>
      </c>
      <c r="C10" s="10" t="s">
        <v>40</v>
      </c>
      <c r="D10" s="11">
        <v>42994</v>
      </c>
      <c r="E10" s="11">
        <v>43281</v>
      </c>
      <c r="F10" s="9">
        <v>285</v>
      </c>
      <c r="G10" s="9">
        <v>0</v>
      </c>
      <c r="H10" s="9">
        <f t="shared" si="0"/>
        <v>285</v>
      </c>
      <c r="I10" s="9">
        <v>32</v>
      </c>
      <c r="J10" s="16">
        <f t="shared" si="2"/>
        <v>25.333333333333332</v>
      </c>
      <c r="K10" s="9">
        <v>0</v>
      </c>
      <c r="L10" s="9">
        <v>1</v>
      </c>
      <c r="M10" s="9">
        <v>8</v>
      </c>
      <c r="N10" s="9">
        <v>1</v>
      </c>
      <c r="O10" s="9">
        <v>1</v>
      </c>
      <c r="P10" s="9">
        <v>4</v>
      </c>
      <c r="Q10" s="9"/>
      <c r="R10" s="15">
        <f t="shared" si="1"/>
        <v>10.333333333333332</v>
      </c>
      <c r="S10" t="s">
        <v>19</v>
      </c>
      <c r="T10" t="s">
        <v>24</v>
      </c>
      <c r="U10" s="2" t="s">
        <v>13</v>
      </c>
    </row>
    <row r="11" spans="1:21" x14ac:dyDescent="0.25">
      <c r="A11" s="9">
        <v>9</v>
      </c>
      <c r="B11" s="13" t="s">
        <v>25</v>
      </c>
      <c r="C11" s="10" t="s">
        <v>40</v>
      </c>
      <c r="D11" s="11">
        <v>43001</v>
      </c>
      <c r="E11" s="11">
        <v>43281</v>
      </c>
      <c r="F11" s="9">
        <v>278</v>
      </c>
      <c r="G11" s="9">
        <v>8</v>
      </c>
      <c r="H11" s="9">
        <f t="shared" si="0"/>
        <v>270</v>
      </c>
      <c r="I11" s="9">
        <v>32</v>
      </c>
      <c r="J11" s="16">
        <f t="shared" si="2"/>
        <v>24</v>
      </c>
      <c r="K11" s="9">
        <v>0</v>
      </c>
      <c r="L11" s="9">
        <v>1</v>
      </c>
      <c r="M11" s="9">
        <v>8</v>
      </c>
      <c r="N11" s="9">
        <v>1</v>
      </c>
      <c r="O11" s="9">
        <v>1</v>
      </c>
      <c r="P11" s="9">
        <v>4</v>
      </c>
      <c r="Q11" s="9"/>
      <c r="R11" s="15">
        <f t="shared" si="1"/>
        <v>9</v>
      </c>
      <c r="S11" t="s">
        <v>19</v>
      </c>
      <c r="T11" t="s">
        <v>22</v>
      </c>
      <c r="U11" s="2" t="s">
        <v>13</v>
      </c>
    </row>
    <row r="12" spans="1:21" x14ac:dyDescent="0.25">
      <c r="A12" s="9">
        <v>10</v>
      </c>
      <c r="B12" s="9" t="s">
        <v>34</v>
      </c>
      <c r="C12" s="10" t="s">
        <v>40</v>
      </c>
      <c r="D12" s="11">
        <v>43010</v>
      </c>
      <c r="E12" s="11">
        <v>43281</v>
      </c>
      <c r="F12" s="9">
        <v>270</v>
      </c>
      <c r="G12" s="9">
        <v>3</v>
      </c>
      <c r="H12" s="9">
        <f t="shared" si="0"/>
        <v>267</v>
      </c>
      <c r="I12" s="9">
        <v>30</v>
      </c>
      <c r="J12" s="16">
        <f t="shared" si="2"/>
        <v>22.25</v>
      </c>
      <c r="K12" s="9">
        <v>0</v>
      </c>
      <c r="L12" s="9">
        <v>1</v>
      </c>
      <c r="M12" s="9">
        <v>8</v>
      </c>
      <c r="N12" s="9">
        <v>1</v>
      </c>
      <c r="O12" s="9">
        <v>1</v>
      </c>
      <c r="P12" s="9">
        <v>4</v>
      </c>
      <c r="Q12" s="9"/>
      <c r="R12" s="15">
        <f t="shared" si="1"/>
        <v>7.25</v>
      </c>
      <c r="S12" t="s">
        <v>19</v>
      </c>
      <c r="T12" t="s">
        <v>11</v>
      </c>
      <c r="U12" s="2" t="s">
        <v>13</v>
      </c>
    </row>
    <row r="13" spans="1:21" x14ac:dyDescent="0.25">
      <c r="A13" s="9">
        <v>11</v>
      </c>
      <c r="B13" s="9" t="s">
        <v>26</v>
      </c>
      <c r="C13" s="10" t="s">
        <v>40</v>
      </c>
      <c r="D13" s="11">
        <v>42998</v>
      </c>
      <c r="E13" s="11">
        <v>43281</v>
      </c>
      <c r="F13" s="9">
        <v>281</v>
      </c>
      <c r="G13" s="9">
        <v>0</v>
      </c>
      <c r="H13" s="9">
        <f t="shared" si="0"/>
        <v>281</v>
      </c>
      <c r="I13" s="9">
        <v>32</v>
      </c>
      <c r="J13" s="16">
        <f t="shared" si="2"/>
        <v>24.977777777777778</v>
      </c>
      <c r="K13" s="9">
        <v>0</v>
      </c>
      <c r="L13" s="9">
        <v>1</v>
      </c>
      <c r="M13" s="9">
        <v>8</v>
      </c>
      <c r="N13" s="9">
        <v>1</v>
      </c>
      <c r="O13" s="9">
        <v>1</v>
      </c>
      <c r="P13" s="9">
        <v>4</v>
      </c>
      <c r="Q13" s="9"/>
      <c r="R13" s="15">
        <f t="shared" si="1"/>
        <v>9.9777777777777779</v>
      </c>
      <c r="S13" t="s">
        <v>19</v>
      </c>
      <c r="T13" t="s">
        <v>27</v>
      </c>
      <c r="U13" s="2" t="s">
        <v>13</v>
      </c>
    </row>
    <row r="14" spans="1:21" x14ac:dyDescent="0.25">
      <c r="A14" s="9">
        <v>12</v>
      </c>
      <c r="B14" s="9" t="s">
        <v>28</v>
      </c>
      <c r="C14" s="10" t="s">
        <v>40</v>
      </c>
      <c r="D14" s="11">
        <v>43003</v>
      </c>
      <c r="E14" s="11">
        <v>43281</v>
      </c>
      <c r="F14" s="9">
        <v>276</v>
      </c>
      <c r="G14" s="9">
        <v>0</v>
      </c>
      <c r="H14" s="9">
        <f t="shared" si="0"/>
        <v>276</v>
      </c>
      <c r="I14" s="9">
        <v>30</v>
      </c>
      <c r="J14" s="16">
        <f t="shared" si="2"/>
        <v>23</v>
      </c>
      <c r="K14" s="9">
        <v>0</v>
      </c>
      <c r="L14" s="9">
        <v>1</v>
      </c>
      <c r="M14" s="9">
        <v>8</v>
      </c>
      <c r="N14" s="9">
        <v>1</v>
      </c>
      <c r="O14" s="9">
        <v>1</v>
      </c>
      <c r="P14" s="9">
        <v>4</v>
      </c>
      <c r="Q14" s="9"/>
      <c r="R14" s="15">
        <f t="shared" si="1"/>
        <v>8</v>
      </c>
      <c r="S14" t="s">
        <v>19</v>
      </c>
      <c r="T14" t="s">
        <v>11</v>
      </c>
      <c r="U14" s="2" t="s">
        <v>13</v>
      </c>
    </row>
    <row r="15" spans="1:21" x14ac:dyDescent="0.25">
      <c r="A15" s="9">
        <v>13</v>
      </c>
      <c r="B15" s="9" t="s">
        <v>64</v>
      </c>
      <c r="C15" s="10" t="s">
        <v>40</v>
      </c>
      <c r="D15" s="11">
        <v>43004</v>
      </c>
      <c r="E15" s="11">
        <v>43281</v>
      </c>
      <c r="F15" s="9">
        <v>277</v>
      </c>
      <c r="G15" s="9">
        <v>6</v>
      </c>
      <c r="H15" s="9">
        <f t="shared" si="0"/>
        <v>271</v>
      </c>
      <c r="I15" s="9">
        <v>30</v>
      </c>
      <c r="J15" s="16">
        <f t="shared" si="2"/>
        <v>22.583333333333332</v>
      </c>
      <c r="K15" s="9">
        <v>0</v>
      </c>
      <c r="L15" s="9">
        <v>1</v>
      </c>
      <c r="M15" s="9">
        <v>8</v>
      </c>
      <c r="N15" s="9">
        <v>1</v>
      </c>
      <c r="O15" s="9">
        <v>1</v>
      </c>
      <c r="P15" s="9">
        <v>4</v>
      </c>
      <c r="Q15" s="9"/>
      <c r="R15" s="15">
        <f t="shared" si="1"/>
        <v>7.5833333333333321</v>
      </c>
      <c r="S15" t="s">
        <v>19</v>
      </c>
      <c r="T15" t="s">
        <v>15</v>
      </c>
      <c r="U15" s="2" t="s">
        <v>13</v>
      </c>
    </row>
    <row r="16" spans="1:21" x14ac:dyDescent="0.25">
      <c r="A16" s="9">
        <v>14</v>
      </c>
      <c r="B16" s="9" t="s">
        <v>45</v>
      </c>
      <c r="C16" s="10" t="s">
        <v>40</v>
      </c>
      <c r="D16" s="11">
        <v>43006</v>
      </c>
      <c r="E16" s="11">
        <v>43281</v>
      </c>
      <c r="F16" s="9">
        <v>276</v>
      </c>
      <c r="G16" s="9">
        <v>0</v>
      </c>
      <c r="H16" s="9">
        <f>F16-G16</f>
        <v>276</v>
      </c>
      <c r="I16" s="9">
        <v>30</v>
      </c>
      <c r="J16" s="16">
        <f>I16*H16/360</f>
        <v>23</v>
      </c>
      <c r="K16" s="9">
        <v>0</v>
      </c>
      <c r="L16" s="9">
        <v>1</v>
      </c>
      <c r="M16" s="9">
        <v>8</v>
      </c>
      <c r="N16" s="9">
        <v>1</v>
      </c>
      <c r="O16" s="9">
        <v>1</v>
      </c>
      <c r="P16" s="9">
        <v>4</v>
      </c>
      <c r="Q16" s="9"/>
      <c r="R16" s="15">
        <f>J16-K16-L16-M16-N16-O16-P16-Q16</f>
        <v>8</v>
      </c>
      <c r="S16" t="s">
        <v>19</v>
      </c>
      <c r="T16" t="s">
        <v>20</v>
      </c>
      <c r="U16" s="2" t="s">
        <v>13</v>
      </c>
    </row>
    <row r="17" spans="1:21" x14ac:dyDescent="0.25">
      <c r="A17" s="9">
        <v>15</v>
      </c>
      <c r="B17" s="9" t="s">
        <v>62</v>
      </c>
      <c r="C17" s="10" t="s">
        <v>40</v>
      </c>
      <c r="D17" s="11">
        <v>43083</v>
      </c>
      <c r="E17" s="11">
        <v>43281</v>
      </c>
      <c r="F17" s="9">
        <v>199</v>
      </c>
      <c r="G17" s="9">
        <v>0</v>
      </c>
      <c r="H17" s="9">
        <f>F17-G17</f>
        <v>199</v>
      </c>
      <c r="I17" s="9">
        <v>30</v>
      </c>
      <c r="J17" s="16">
        <f>I17*H17/360</f>
        <v>16.583333333333332</v>
      </c>
      <c r="K17" s="9">
        <v>0</v>
      </c>
      <c r="L17" s="9">
        <v>0</v>
      </c>
      <c r="M17" s="9">
        <v>8</v>
      </c>
      <c r="N17" s="9">
        <v>1</v>
      </c>
      <c r="O17" s="9">
        <v>1</v>
      </c>
      <c r="P17" s="9">
        <v>4</v>
      </c>
      <c r="Q17" s="9"/>
      <c r="R17" s="15">
        <f>J17-K17-L17-M17-N17-O17-P17-Q17</f>
        <v>2.5833333333333321</v>
      </c>
      <c r="S17" t="s">
        <v>19</v>
      </c>
      <c r="T17" t="s">
        <v>11</v>
      </c>
      <c r="U17" s="2" t="s">
        <v>13</v>
      </c>
    </row>
    <row r="18" spans="1:21" x14ac:dyDescent="0.25">
      <c r="A18" s="9">
        <v>16</v>
      </c>
      <c r="B18" s="12" t="s">
        <v>42</v>
      </c>
      <c r="C18" s="10" t="s">
        <v>40</v>
      </c>
      <c r="D18" s="11">
        <v>42994</v>
      </c>
      <c r="E18" s="11">
        <v>43281</v>
      </c>
      <c r="F18" s="9"/>
      <c r="G18" s="9">
        <v>0</v>
      </c>
      <c r="H18" s="9">
        <f>F18-G18</f>
        <v>0</v>
      </c>
      <c r="I18" s="9"/>
      <c r="J18" s="16">
        <f>I18*H18/360</f>
        <v>0</v>
      </c>
      <c r="K18" s="9">
        <v>0</v>
      </c>
      <c r="L18" s="9">
        <v>1</v>
      </c>
      <c r="M18" s="9">
        <v>8</v>
      </c>
      <c r="N18" s="9">
        <v>1</v>
      </c>
      <c r="O18" s="9">
        <v>1</v>
      </c>
      <c r="P18" s="9">
        <v>4</v>
      </c>
      <c r="Q18" s="9"/>
      <c r="R18" s="15">
        <f>J18-K18-L18-M18-N18-O18-P18-Q18</f>
        <v>-15</v>
      </c>
      <c r="S18" t="s">
        <v>19</v>
      </c>
      <c r="T18" t="s">
        <v>21</v>
      </c>
      <c r="U18" s="2" t="s">
        <v>13</v>
      </c>
    </row>
    <row r="19" spans="1:21" x14ac:dyDescent="0.25">
      <c r="A19" s="9"/>
      <c r="B19" s="9" t="s">
        <v>41</v>
      </c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21" x14ac:dyDescent="0.25">
      <c r="A20" s="9"/>
      <c r="B20" s="9" t="s">
        <v>46</v>
      </c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1" x14ac:dyDescent="0.25">
      <c r="A21" s="9"/>
      <c r="B21" s="9" t="s">
        <v>63</v>
      </c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21" x14ac:dyDescent="0.25">
      <c r="A22" s="9"/>
      <c r="B22" s="12" t="s">
        <v>60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4" spans="1:21" x14ac:dyDescent="0.25">
      <c r="A24">
        <v>1</v>
      </c>
      <c r="B24" s="7">
        <v>43406</v>
      </c>
      <c r="C24" s="7" t="s">
        <v>51</v>
      </c>
      <c r="D24" s="7">
        <v>43162</v>
      </c>
      <c r="E24" s="7" t="s">
        <v>52</v>
      </c>
      <c r="F24" s="7"/>
    </row>
    <row r="25" spans="1:21" x14ac:dyDescent="0.25">
      <c r="A25">
        <v>2</v>
      </c>
      <c r="B25" s="7">
        <v>43461</v>
      </c>
      <c r="C25" s="7" t="s">
        <v>51</v>
      </c>
      <c r="D25" s="7">
        <v>43164</v>
      </c>
      <c r="E25" s="7" t="s">
        <v>52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21" x14ac:dyDescent="0.25">
      <c r="A26">
        <v>3</v>
      </c>
      <c r="B26" s="7">
        <v>43462</v>
      </c>
      <c r="C26" s="7" t="s">
        <v>51</v>
      </c>
      <c r="D26" s="7">
        <v>43188</v>
      </c>
      <c r="E26" s="7" t="s">
        <v>51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21" x14ac:dyDescent="0.25">
      <c r="A27">
        <v>4</v>
      </c>
      <c r="B27" s="7">
        <v>43463</v>
      </c>
      <c r="C27" s="7" t="s">
        <v>51</v>
      </c>
      <c r="D27" s="7">
        <v>43189</v>
      </c>
      <c r="E27" s="7" t="s">
        <v>51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21" x14ac:dyDescent="0.25">
      <c r="A28">
        <v>5</v>
      </c>
      <c r="B28" s="7">
        <v>43464</v>
      </c>
      <c r="C28" s="7" t="s">
        <v>51</v>
      </c>
      <c r="D28" s="7">
        <v>43190</v>
      </c>
      <c r="E28" s="7" t="s">
        <v>51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21" x14ac:dyDescent="0.25">
      <c r="A29">
        <v>6</v>
      </c>
      <c r="B29" s="7">
        <v>43102</v>
      </c>
      <c r="C29" s="7" t="s">
        <v>51</v>
      </c>
      <c r="D29" s="7">
        <v>43193</v>
      </c>
      <c r="E29" s="7" t="s">
        <v>51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1" x14ac:dyDescent="0.25">
      <c r="A30">
        <v>7</v>
      </c>
      <c r="B30" s="7">
        <v>43103</v>
      </c>
      <c r="C30" s="7" t="s">
        <v>51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1" x14ac:dyDescent="0.25">
      <c r="A31">
        <v>8</v>
      </c>
      <c r="B31" s="7">
        <v>43104</v>
      </c>
      <c r="C31" s="7" t="s">
        <v>51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1" x14ac:dyDescent="0.25">
      <c r="A32">
        <v>9</v>
      </c>
      <c r="B32" s="7">
        <v>43105</v>
      </c>
      <c r="C32" s="7" t="s">
        <v>51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mergeCells count="13">
    <mergeCell ref="A1:A2"/>
    <mergeCell ref="D1:D2"/>
    <mergeCell ref="E1:E2"/>
    <mergeCell ref="F1:F2"/>
    <mergeCell ref="G1:G2"/>
    <mergeCell ref="J1:J2"/>
    <mergeCell ref="K1:K2"/>
    <mergeCell ref="R1:R2"/>
    <mergeCell ref="L1:Q1"/>
    <mergeCell ref="B1:B2"/>
    <mergeCell ref="C1:C2"/>
    <mergeCell ref="H1:H2"/>
    <mergeCell ref="I1:I2"/>
  </mergeCells>
  <pageMargins left="0" right="0.11811023622047245" top="0.15748031496062992" bottom="0.19685039370078741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U11" sqref="U11"/>
    </sheetView>
  </sheetViews>
  <sheetFormatPr defaultRowHeight="15" x14ac:dyDescent="0.25"/>
  <cols>
    <col min="1" max="1" width="4.5703125" customWidth="1"/>
    <col min="2" max="2" width="28.140625" customWidth="1"/>
    <col min="3" max="3" width="16.140625" style="4" customWidth="1"/>
    <col min="4" max="4" width="11.42578125" customWidth="1"/>
    <col min="5" max="5" width="10.85546875" customWidth="1"/>
    <col min="6" max="6" width="6.7109375" customWidth="1"/>
    <col min="7" max="7" width="7.42578125" customWidth="1"/>
    <col min="8" max="8" width="6.140625" customWidth="1"/>
    <col min="9" max="9" width="6" customWidth="1"/>
    <col min="10" max="10" width="5.7109375" customWidth="1"/>
    <col min="11" max="11" width="5.42578125" customWidth="1"/>
    <col min="12" max="12" width="6.140625" customWidth="1"/>
    <col min="13" max="13" width="6.7109375" customWidth="1"/>
    <col min="15" max="15" width="7.140625" customWidth="1"/>
    <col min="16" max="16" width="6" customWidth="1"/>
  </cols>
  <sheetData>
    <row r="1" spans="1:16" ht="15" customHeight="1" x14ac:dyDescent="0.25">
      <c r="A1" s="38"/>
      <c r="B1" s="33" t="s">
        <v>0</v>
      </c>
      <c r="C1" s="33" t="s">
        <v>1</v>
      </c>
      <c r="D1" s="33" t="s">
        <v>35</v>
      </c>
      <c r="E1" s="33" t="s">
        <v>36</v>
      </c>
      <c r="F1" s="33" t="s">
        <v>37</v>
      </c>
      <c r="G1" s="33" t="s">
        <v>53</v>
      </c>
      <c r="H1" s="33" t="s">
        <v>55</v>
      </c>
      <c r="I1" s="31" t="s">
        <v>43</v>
      </c>
      <c r="J1" s="31" t="s">
        <v>56</v>
      </c>
      <c r="K1" s="31" t="s">
        <v>59</v>
      </c>
      <c r="L1" s="23" t="s">
        <v>66</v>
      </c>
      <c r="M1" s="40" t="s">
        <v>61</v>
      </c>
      <c r="N1" s="40" t="s">
        <v>97</v>
      </c>
      <c r="O1" s="9"/>
      <c r="P1" s="9"/>
    </row>
    <row r="2" spans="1:16" s="29" customFormat="1" ht="75.75" customHeight="1" x14ac:dyDescent="0.2">
      <c r="A2" s="39"/>
      <c r="B2" s="34"/>
      <c r="C2" s="34"/>
      <c r="D2" s="34"/>
      <c r="E2" s="34"/>
      <c r="F2" s="34"/>
      <c r="G2" s="34"/>
      <c r="H2" s="34"/>
      <c r="I2" s="32"/>
      <c r="J2" s="32"/>
      <c r="K2" s="32"/>
      <c r="L2" s="27" t="s">
        <v>65</v>
      </c>
      <c r="M2" s="41"/>
      <c r="N2" s="41"/>
      <c r="O2" s="28" t="s">
        <v>98</v>
      </c>
      <c r="P2" s="28" t="s">
        <v>69</v>
      </c>
    </row>
    <row r="3" spans="1:16" x14ac:dyDescent="0.25">
      <c r="A3" s="9">
        <v>1</v>
      </c>
      <c r="B3" s="9" t="s">
        <v>70</v>
      </c>
      <c r="C3" s="10" t="s">
        <v>72</v>
      </c>
      <c r="D3" s="11">
        <v>43348</v>
      </c>
      <c r="E3" s="11">
        <v>43646</v>
      </c>
      <c r="F3" s="9">
        <f>E3-D3-2</f>
        <v>296</v>
      </c>
      <c r="G3" s="9">
        <v>0</v>
      </c>
      <c r="H3" s="9">
        <f t="shared" ref="H3:H10" si="0">F3-G3</f>
        <v>296</v>
      </c>
      <c r="I3" s="9">
        <v>30</v>
      </c>
      <c r="J3" s="16">
        <f t="shared" ref="J3:J10" si="1">I3*H3/360</f>
        <v>24.666666666666668</v>
      </c>
      <c r="K3" s="9">
        <v>0</v>
      </c>
      <c r="L3" s="9">
        <v>15</v>
      </c>
      <c r="M3" s="18">
        <f t="shared" ref="M3:M10" si="2">H3/90</f>
        <v>3.2888888888888888</v>
      </c>
      <c r="N3" s="15">
        <f t="shared" ref="N3:N10" si="3">J3-K3-L3</f>
        <v>9.6666666666666679</v>
      </c>
      <c r="O3" s="9"/>
      <c r="P3" s="25">
        <f>N3-O3</f>
        <v>9.6666666666666679</v>
      </c>
    </row>
    <row r="4" spans="1:16" x14ac:dyDescent="0.25">
      <c r="A4" s="9">
        <v>2</v>
      </c>
      <c r="B4" s="9" t="s">
        <v>71</v>
      </c>
      <c r="C4" s="10" t="s">
        <v>72</v>
      </c>
      <c r="D4" s="11">
        <v>43374</v>
      </c>
      <c r="E4" s="11">
        <v>43646</v>
      </c>
      <c r="F4" s="9">
        <f t="shared" ref="F4:F21" si="4">E4-D4-2</f>
        <v>270</v>
      </c>
      <c r="G4" s="9">
        <v>0</v>
      </c>
      <c r="H4" s="9">
        <f t="shared" si="0"/>
        <v>270</v>
      </c>
      <c r="I4" s="9">
        <v>30</v>
      </c>
      <c r="J4" s="16">
        <f t="shared" si="1"/>
        <v>22.5</v>
      </c>
      <c r="K4" s="9">
        <v>0</v>
      </c>
      <c r="L4" s="9">
        <v>15</v>
      </c>
      <c r="M4" s="18">
        <f t="shared" si="2"/>
        <v>3</v>
      </c>
      <c r="N4" s="15">
        <f t="shared" si="3"/>
        <v>7.5</v>
      </c>
      <c r="O4" s="9"/>
      <c r="P4" s="25">
        <f t="shared" ref="P4:P10" si="5">N4-O4</f>
        <v>7.5</v>
      </c>
    </row>
    <row r="5" spans="1:16" x14ac:dyDescent="0.25">
      <c r="A5" s="9">
        <v>3</v>
      </c>
      <c r="B5" s="9" t="s">
        <v>73</v>
      </c>
      <c r="C5" s="10" t="s">
        <v>74</v>
      </c>
      <c r="D5" s="11">
        <v>43344</v>
      </c>
      <c r="E5" s="11">
        <v>43646</v>
      </c>
      <c r="F5" s="9">
        <f t="shared" si="4"/>
        <v>300</v>
      </c>
      <c r="G5" s="9">
        <v>0</v>
      </c>
      <c r="H5" s="9">
        <f t="shared" si="0"/>
        <v>300</v>
      </c>
      <c r="I5" s="9">
        <v>32</v>
      </c>
      <c r="J5" s="16">
        <f t="shared" si="1"/>
        <v>26.666666666666668</v>
      </c>
      <c r="K5" s="17">
        <v>0</v>
      </c>
      <c r="L5" s="17">
        <v>15</v>
      </c>
      <c r="M5" s="18">
        <f t="shared" si="2"/>
        <v>3.3333333333333335</v>
      </c>
      <c r="N5" s="15">
        <f t="shared" si="3"/>
        <v>11.666666666666668</v>
      </c>
      <c r="O5" s="9"/>
      <c r="P5" s="25">
        <f t="shared" si="5"/>
        <v>11.666666666666668</v>
      </c>
    </row>
    <row r="6" spans="1:16" x14ac:dyDescent="0.25">
      <c r="A6" s="9">
        <v>4</v>
      </c>
      <c r="B6" s="9" t="s">
        <v>76</v>
      </c>
      <c r="C6" s="10" t="s">
        <v>75</v>
      </c>
      <c r="D6" s="11">
        <v>43348</v>
      </c>
      <c r="E6" s="11">
        <v>43646</v>
      </c>
      <c r="F6" s="9">
        <f t="shared" si="4"/>
        <v>296</v>
      </c>
      <c r="G6" s="12">
        <v>0</v>
      </c>
      <c r="H6" s="9">
        <f t="shared" si="0"/>
        <v>296</v>
      </c>
      <c r="I6" s="9">
        <v>32</v>
      </c>
      <c r="J6" s="16">
        <f t="shared" si="1"/>
        <v>26.31111111111111</v>
      </c>
      <c r="K6" s="9">
        <v>0</v>
      </c>
      <c r="L6" s="9">
        <v>15</v>
      </c>
      <c r="M6" s="18">
        <f t="shared" si="2"/>
        <v>3.2888888888888888</v>
      </c>
      <c r="N6" s="15">
        <f t="shared" si="3"/>
        <v>11.31111111111111</v>
      </c>
      <c r="O6" s="9"/>
      <c r="P6" s="25">
        <f t="shared" si="5"/>
        <v>11.31111111111111</v>
      </c>
    </row>
    <row r="7" spans="1:16" x14ac:dyDescent="0.25">
      <c r="A7" s="9">
        <v>5</v>
      </c>
      <c r="B7" s="9" t="s">
        <v>77</v>
      </c>
      <c r="C7" s="10" t="s">
        <v>100</v>
      </c>
      <c r="D7" s="11">
        <v>43349</v>
      </c>
      <c r="E7" s="11">
        <v>43646</v>
      </c>
      <c r="F7" s="9">
        <f t="shared" si="4"/>
        <v>295</v>
      </c>
      <c r="G7" s="9">
        <v>0</v>
      </c>
      <c r="H7" s="9">
        <f t="shared" si="0"/>
        <v>295</v>
      </c>
      <c r="I7" s="9">
        <v>30</v>
      </c>
      <c r="J7" s="16">
        <f t="shared" si="1"/>
        <v>24.583333333333332</v>
      </c>
      <c r="K7" s="9">
        <v>0</v>
      </c>
      <c r="L7" s="9">
        <v>18</v>
      </c>
      <c r="M7" s="18">
        <f t="shared" si="2"/>
        <v>3.2777777777777777</v>
      </c>
      <c r="N7" s="15">
        <f t="shared" si="3"/>
        <v>6.5833333333333321</v>
      </c>
      <c r="O7" s="9"/>
      <c r="P7" s="25">
        <f t="shared" si="5"/>
        <v>6.5833333333333321</v>
      </c>
    </row>
    <row r="8" spans="1:16" x14ac:dyDescent="0.25">
      <c r="A8" s="9">
        <v>6</v>
      </c>
      <c r="B8" s="9" t="s">
        <v>78</v>
      </c>
      <c r="C8" s="10" t="s">
        <v>99</v>
      </c>
      <c r="D8" s="11">
        <v>43362</v>
      </c>
      <c r="E8" s="11">
        <v>43646</v>
      </c>
      <c r="F8" s="9">
        <f t="shared" si="4"/>
        <v>282</v>
      </c>
      <c r="G8" s="9">
        <v>2</v>
      </c>
      <c r="H8" s="9">
        <f t="shared" si="0"/>
        <v>280</v>
      </c>
      <c r="I8" s="9">
        <v>32</v>
      </c>
      <c r="J8" s="16">
        <f t="shared" si="1"/>
        <v>24.888888888888889</v>
      </c>
      <c r="K8" s="9">
        <v>1</v>
      </c>
      <c r="L8" s="9">
        <v>18</v>
      </c>
      <c r="M8" s="18">
        <f t="shared" si="2"/>
        <v>3.1111111111111112</v>
      </c>
      <c r="N8" s="15">
        <f t="shared" si="3"/>
        <v>5.8888888888888893</v>
      </c>
      <c r="O8" s="9"/>
      <c r="P8" s="25">
        <f t="shared" si="5"/>
        <v>5.8888888888888893</v>
      </c>
    </row>
    <row r="9" spans="1:16" x14ac:dyDescent="0.25">
      <c r="A9" s="9">
        <v>7</v>
      </c>
      <c r="B9" s="9" t="s">
        <v>80</v>
      </c>
      <c r="C9" s="10" t="s">
        <v>81</v>
      </c>
      <c r="D9" s="11">
        <v>43362</v>
      </c>
      <c r="E9" s="11">
        <v>43646</v>
      </c>
      <c r="F9" s="9">
        <f t="shared" si="4"/>
        <v>282</v>
      </c>
      <c r="G9" s="9">
        <v>3</v>
      </c>
      <c r="H9" s="9">
        <f t="shared" si="0"/>
        <v>279</v>
      </c>
      <c r="I9" s="9">
        <v>30</v>
      </c>
      <c r="J9" s="16">
        <f t="shared" si="1"/>
        <v>23.25</v>
      </c>
      <c r="K9" s="9">
        <v>2</v>
      </c>
      <c r="L9" s="9">
        <v>18</v>
      </c>
      <c r="M9" s="18">
        <f t="shared" si="2"/>
        <v>3.1</v>
      </c>
      <c r="N9" s="15">
        <f t="shared" si="3"/>
        <v>3.25</v>
      </c>
      <c r="O9" s="9"/>
      <c r="P9" s="25">
        <f t="shared" si="5"/>
        <v>3.25</v>
      </c>
    </row>
    <row r="10" spans="1:16" x14ac:dyDescent="0.25">
      <c r="A10" s="9">
        <v>8</v>
      </c>
      <c r="B10" s="24" t="s">
        <v>82</v>
      </c>
      <c r="C10" s="10" t="s">
        <v>79</v>
      </c>
      <c r="D10" s="11">
        <v>43362</v>
      </c>
      <c r="E10" s="11">
        <v>43646</v>
      </c>
      <c r="F10" s="9">
        <f t="shared" si="4"/>
        <v>282</v>
      </c>
      <c r="G10" s="9">
        <v>0</v>
      </c>
      <c r="H10" s="9">
        <f t="shared" si="0"/>
        <v>282</v>
      </c>
      <c r="I10" s="9">
        <v>30</v>
      </c>
      <c r="J10" s="16">
        <f t="shared" si="1"/>
        <v>23.5</v>
      </c>
      <c r="K10" s="9">
        <v>0</v>
      </c>
      <c r="L10" s="9">
        <v>15</v>
      </c>
      <c r="M10" s="18">
        <f t="shared" si="2"/>
        <v>3.1333333333333333</v>
      </c>
      <c r="N10" s="15">
        <f t="shared" si="3"/>
        <v>8.5</v>
      </c>
      <c r="O10" s="9"/>
      <c r="P10" s="25">
        <f t="shared" si="5"/>
        <v>8.5</v>
      </c>
    </row>
    <row r="11" spans="1:16" x14ac:dyDescent="0.25">
      <c r="A11" s="9">
        <v>9</v>
      </c>
      <c r="B11" s="9" t="s">
        <v>85</v>
      </c>
      <c r="C11" s="10" t="s">
        <v>101</v>
      </c>
      <c r="D11" s="11">
        <v>43360</v>
      </c>
      <c r="E11" s="11">
        <v>43646</v>
      </c>
      <c r="F11" s="9">
        <f t="shared" si="4"/>
        <v>284</v>
      </c>
      <c r="G11" s="9">
        <v>0</v>
      </c>
      <c r="H11" s="9">
        <f t="shared" ref="H11:H21" si="6">F11-G11</f>
        <v>284</v>
      </c>
      <c r="I11" s="9">
        <v>32</v>
      </c>
      <c r="J11" s="16">
        <f t="shared" ref="J11:J21" si="7">I11*H11/360</f>
        <v>25.244444444444444</v>
      </c>
      <c r="K11" s="9">
        <v>0</v>
      </c>
      <c r="L11" s="9">
        <v>18</v>
      </c>
      <c r="M11" s="18">
        <f t="shared" ref="M11:M21" si="8">H11/90</f>
        <v>3.1555555555555554</v>
      </c>
      <c r="N11" s="15">
        <f t="shared" ref="N11:N21" si="9">J11-K11-L11</f>
        <v>7.2444444444444436</v>
      </c>
      <c r="O11" s="9"/>
      <c r="P11" s="25">
        <f t="shared" ref="P11:P21" si="10">N11-O11</f>
        <v>7.2444444444444436</v>
      </c>
    </row>
    <row r="12" spans="1:16" x14ac:dyDescent="0.25">
      <c r="A12" s="9">
        <v>10</v>
      </c>
      <c r="B12" s="24" t="s">
        <v>91</v>
      </c>
      <c r="C12" s="10" t="s">
        <v>101</v>
      </c>
      <c r="D12" s="11">
        <v>43360</v>
      </c>
      <c r="E12" s="11">
        <v>43646</v>
      </c>
      <c r="F12" s="9">
        <f t="shared" si="4"/>
        <v>284</v>
      </c>
      <c r="G12" s="9">
        <v>0</v>
      </c>
      <c r="H12" s="9">
        <f t="shared" si="6"/>
        <v>284</v>
      </c>
      <c r="I12" s="9">
        <v>32</v>
      </c>
      <c r="J12" s="16">
        <f t="shared" si="7"/>
        <v>25.244444444444444</v>
      </c>
      <c r="K12" s="9">
        <v>0</v>
      </c>
      <c r="L12" s="9">
        <v>18</v>
      </c>
      <c r="M12" s="18">
        <f t="shared" si="8"/>
        <v>3.1555555555555554</v>
      </c>
      <c r="N12" s="15">
        <f t="shared" si="9"/>
        <v>7.2444444444444436</v>
      </c>
      <c r="O12" s="9"/>
      <c r="P12" s="25">
        <f t="shared" si="10"/>
        <v>7.2444444444444436</v>
      </c>
    </row>
    <row r="13" spans="1:16" x14ac:dyDescent="0.25">
      <c r="A13" s="9">
        <v>11</v>
      </c>
      <c r="B13" s="9" t="s">
        <v>83</v>
      </c>
      <c r="C13" s="10" t="s">
        <v>101</v>
      </c>
      <c r="D13" s="11">
        <v>43361</v>
      </c>
      <c r="E13" s="11">
        <v>43646</v>
      </c>
      <c r="F13" s="9">
        <f t="shared" si="4"/>
        <v>283</v>
      </c>
      <c r="G13" s="9">
        <v>0</v>
      </c>
      <c r="H13" s="9">
        <f t="shared" si="6"/>
        <v>283</v>
      </c>
      <c r="I13" s="9">
        <v>32</v>
      </c>
      <c r="J13" s="16">
        <f t="shared" si="7"/>
        <v>25.155555555555555</v>
      </c>
      <c r="K13" s="9">
        <v>0</v>
      </c>
      <c r="L13" s="9">
        <v>18</v>
      </c>
      <c r="M13" s="18">
        <f t="shared" si="8"/>
        <v>3.1444444444444444</v>
      </c>
      <c r="N13" s="15">
        <f t="shared" si="9"/>
        <v>7.155555555555555</v>
      </c>
      <c r="O13" s="9"/>
      <c r="P13" s="25">
        <f t="shared" si="10"/>
        <v>7.155555555555555</v>
      </c>
    </row>
    <row r="14" spans="1:16" x14ac:dyDescent="0.25">
      <c r="A14" s="9">
        <v>12</v>
      </c>
      <c r="B14" s="24" t="s">
        <v>93</v>
      </c>
      <c r="C14" s="10" t="s">
        <v>101</v>
      </c>
      <c r="D14" s="11">
        <v>43416</v>
      </c>
      <c r="E14" s="11">
        <v>43646</v>
      </c>
      <c r="F14" s="9">
        <f t="shared" si="4"/>
        <v>228</v>
      </c>
      <c r="G14" s="9">
        <v>0</v>
      </c>
      <c r="H14" s="9">
        <f t="shared" si="6"/>
        <v>228</v>
      </c>
      <c r="I14" s="9">
        <v>30</v>
      </c>
      <c r="J14" s="16">
        <f t="shared" si="7"/>
        <v>19</v>
      </c>
      <c r="K14" s="9">
        <v>0</v>
      </c>
      <c r="L14" s="9">
        <v>18</v>
      </c>
      <c r="M14" s="18">
        <f t="shared" si="8"/>
        <v>2.5333333333333332</v>
      </c>
      <c r="N14" s="15">
        <f t="shared" si="9"/>
        <v>1</v>
      </c>
      <c r="O14" s="9"/>
      <c r="P14" s="25">
        <f t="shared" si="10"/>
        <v>1</v>
      </c>
    </row>
    <row r="15" spans="1:16" x14ac:dyDescent="0.25">
      <c r="A15" s="9">
        <v>13</v>
      </c>
      <c r="B15" s="24" t="s">
        <v>89</v>
      </c>
      <c r="C15" s="10" t="s">
        <v>101</v>
      </c>
      <c r="D15" s="11">
        <v>43360</v>
      </c>
      <c r="E15" s="11">
        <v>43646</v>
      </c>
      <c r="F15" s="9">
        <f t="shared" si="4"/>
        <v>284</v>
      </c>
      <c r="G15" s="9">
        <v>0</v>
      </c>
      <c r="H15" s="9">
        <f t="shared" si="6"/>
        <v>284</v>
      </c>
      <c r="I15" s="9">
        <v>30</v>
      </c>
      <c r="J15" s="16">
        <f t="shared" si="7"/>
        <v>23.666666666666668</v>
      </c>
      <c r="K15" s="9">
        <v>0</v>
      </c>
      <c r="L15" s="9">
        <v>18</v>
      </c>
      <c r="M15" s="18">
        <f t="shared" si="8"/>
        <v>3.1555555555555554</v>
      </c>
      <c r="N15" s="15">
        <f t="shared" si="9"/>
        <v>5.6666666666666679</v>
      </c>
      <c r="O15" s="9"/>
      <c r="P15" s="25">
        <f t="shared" si="10"/>
        <v>5.6666666666666679</v>
      </c>
    </row>
    <row r="16" spans="1:16" x14ac:dyDescent="0.25">
      <c r="A16" s="9">
        <v>14</v>
      </c>
      <c r="B16" s="9" t="s">
        <v>84</v>
      </c>
      <c r="C16" s="10" t="s">
        <v>101</v>
      </c>
      <c r="D16" s="11">
        <v>43361</v>
      </c>
      <c r="E16" s="11">
        <v>43646</v>
      </c>
      <c r="F16" s="9">
        <f t="shared" si="4"/>
        <v>283</v>
      </c>
      <c r="G16" s="9">
        <v>0</v>
      </c>
      <c r="H16" s="9">
        <f t="shared" si="6"/>
        <v>283</v>
      </c>
      <c r="I16" s="9">
        <v>30</v>
      </c>
      <c r="J16" s="16">
        <f t="shared" si="7"/>
        <v>23.583333333333332</v>
      </c>
      <c r="K16" s="9">
        <v>0</v>
      </c>
      <c r="L16" s="9">
        <v>18</v>
      </c>
      <c r="M16" s="18">
        <f t="shared" si="8"/>
        <v>3.1444444444444444</v>
      </c>
      <c r="N16" s="15">
        <f t="shared" si="9"/>
        <v>5.5833333333333321</v>
      </c>
      <c r="O16" s="9"/>
      <c r="P16" s="25">
        <f t="shared" si="10"/>
        <v>5.5833333333333321</v>
      </c>
    </row>
    <row r="17" spans="1:16" x14ac:dyDescent="0.25">
      <c r="A17" s="9">
        <v>15</v>
      </c>
      <c r="B17" s="24" t="s">
        <v>88</v>
      </c>
      <c r="C17" s="10" t="s">
        <v>101</v>
      </c>
      <c r="D17" s="11">
        <v>43360</v>
      </c>
      <c r="E17" s="11">
        <v>43646</v>
      </c>
      <c r="F17" s="9">
        <f t="shared" si="4"/>
        <v>284</v>
      </c>
      <c r="G17" s="9">
        <v>0</v>
      </c>
      <c r="H17" s="9">
        <f t="shared" si="6"/>
        <v>284</v>
      </c>
      <c r="I17" s="9">
        <v>30</v>
      </c>
      <c r="J17" s="16">
        <f t="shared" si="7"/>
        <v>23.666666666666668</v>
      </c>
      <c r="K17" s="9">
        <v>0</v>
      </c>
      <c r="L17" s="9">
        <v>18</v>
      </c>
      <c r="M17" s="18">
        <f t="shared" si="8"/>
        <v>3.1555555555555554</v>
      </c>
      <c r="N17" s="15">
        <f t="shared" si="9"/>
        <v>5.6666666666666679</v>
      </c>
      <c r="O17" s="9"/>
      <c r="P17" s="25">
        <f t="shared" si="10"/>
        <v>5.6666666666666679</v>
      </c>
    </row>
    <row r="18" spans="1:16" x14ac:dyDescent="0.25">
      <c r="A18" s="9">
        <v>16</v>
      </c>
      <c r="B18" s="9" t="s">
        <v>86</v>
      </c>
      <c r="C18" s="10" t="s">
        <v>101</v>
      </c>
      <c r="D18" s="11">
        <v>43363</v>
      </c>
      <c r="E18" s="11">
        <v>43646</v>
      </c>
      <c r="F18" s="9">
        <f t="shared" si="4"/>
        <v>281</v>
      </c>
      <c r="G18" s="9">
        <v>3</v>
      </c>
      <c r="H18" s="9">
        <f t="shared" si="6"/>
        <v>278</v>
      </c>
      <c r="I18" s="9">
        <v>30</v>
      </c>
      <c r="J18" s="16">
        <f t="shared" si="7"/>
        <v>23.166666666666668</v>
      </c>
      <c r="K18" s="9">
        <v>0</v>
      </c>
      <c r="L18" s="9">
        <v>18</v>
      </c>
      <c r="M18" s="18">
        <f t="shared" si="8"/>
        <v>3.088888888888889</v>
      </c>
      <c r="N18" s="15">
        <f t="shared" si="9"/>
        <v>5.1666666666666679</v>
      </c>
      <c r="O18" s="9"/>
      <c r="P18" s="25">
        <f t="shared" si="10"/>
        <v>5.1666666666666679</v>
      </c>
    </row>
    <row r="19" spans="1:16" x14ac:dyDescent="0.25">
      <c r="A19" s="9">
        <v>17</v>
      </c>
      <c r="B19" s="9" t="s">
        <v>87</v>
      </c>
      <c r="C19" s="10" t="s">
        <v>101</v>
      </c>
      <c r="D19" s="11">
        <v>43360</v>
      </c>
      <c r="E19" s="11">
        <v>43646</v>
      </c>
      <c r="F19" s="9">
        <f t="shared" si="4"/>
        <v>284</v>
      </c>
      <c r="G19" s="9">
        <v>0</v>
      </c>
      <c r="H19" s="9">
        <f t="shared" si="6"/>
        <v>284</v>
      </c>
      <c r="I19" s="9">
        <v>32</v>
      </c>
      <c r="J19" s="16">
        <f t="shared" si="7"/>
        <v>25.244444444444444</v>
      </c>
      <c r="K19" s="9">
        <v>0</v>
      </c>
      <c r="L19" s="9">
        <v>18</v>
      </c>
      <c r="M19" s="18">
        <f t="shared" si="8"/>
        <v>3.1555555555555554</v>
      </c>
      <c r="N19" s="15">
        <f t="shared" si="9"/>
        <v>7.2444444444444436</v>
      </c>
      <c r="O19" s="9"/>
      <c r="P19" s="25">
        <f t="shared" si="10"/>
        <v>7.2444444444444436</v>
      </c>
    </row>
    <row r="20" spans="1:16" x14ac:dyDescent="0.25">
      <c r="A20" s="9">
        <v>18</v>
      </c>
      <c r="B20" s="24" t="s">
        <v>90</v>
      </c>
      <c r="C20" s="10" t="s">
        <v>101</v>
      </c>
      <c r="D20" s="11">
        <v>43360</v>
      </c>
      <c r="E20" s="11">
        <v>43646</v>
      </c>
      <c r="F20" s="9">
        <f t="shared" si="4"/>
        <v>284</v>
      </c>
      <c r="G20" s="9">
        <v>0</v>
      </c>
      <c r="H20" s="9">
        <f t="shared" si="6"/>
        <v>284</v>
      </c>
      <c r="I20" s="9">
        <v>32</v>
      </c>
      <c r="J20" s="16">
        <f t="shared" si="7"/>
        <v>25.244444444444444</v>
      </c>
      <c r="K20" s="9">
        <v>0</v>
      </c>
      <c r="L20" s="9">
        <v>18</v>
      </c>
      <c r="M20" s="18">
        <f t="shared" si="8"/>
        <v>3.1555555555555554</v>
      </c>
      <c r="N20" s="15">
        <f t="shared" si="9"/>
        <v>7.2444444444444436</v>
      </c>
      <c r="O20" s="9"/>
      <c r="P20" s="25">
        <f t="shared" si="10"/>
        <v>7.2444444444444436</v>
      </c>
    </row>
    <row r="21" spans="1:16" x14ac:dyDescent="0.25">
      <c r="A21" s="9">
        <v>19</v>
      </c>
      <c r="B21" s="24" t="s">
        <v>92</v>
      </c>
      <c r="C21" s="10" t="s">
        <v>101</v>
      </c>
      <c r="D21" s="11">
        <v>43362</v>
      </c>
      <c r="E21" s="11">
        <v>43646</v>
      </c>
      <c r="F21" s="9">
        <f t="shared" si="4"/>
        <v>282</v>
      </c>
      <c r="G21" s="9">
        <v>0</v>
      </c>
      <c r="H21" s="9">
        <f t="shared" si="6"/>
        <v>282</v>
      </c>
      <c r="I21" s="9">
        <v>30</v>
      </c>
      <c r="J21" s="16">
        <f t="shared" si="7"/>
        <v>23.5</v>
      </c>
      <c r="K21" s="9">
        <v>1</v>
      </c>
      <c r="L21" s="9">
        <v>18</v>
      </c>
      <c r="M21" s="18">
        <f t="shared" si="8"/>
        <v>3.1333333333333333</v>
      </c>
      <c r="N21" s="15">
        <f t="shared" si="9"/>
        <v>4.5</v>
      </c>
      <c r="O21" s="9"/>
      <c r="P21" s="25">
        <f t="shared" si="10"/>
        <v>4.5</v>
      </c>
    </row>
    <row r="22" spans="1:16" x14ac:dyDescent="0.25">
      <c r="A22" s="9"/>
      <c r="B22" s="9" t="s">
        <v>41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12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t="s">
        <v>66</v>
      </c>
      <c r="B26" s="7" t="s">
        <v>67</v>
      </c>
      <c r="C26" s="7" t="s">
        <v>68</v>
      </c>
      <c r="D26" s="7">
        <v>43406</v>
      </c>
      <c r="E26" s="26" t="s">
        <v>94</v>
      </c>
      <c r="F26" s="7"/>
      <c r="G26" s="26">
        <v>43105</v>
      </c>
      <c r="H26" s="26" t="s">
        <v>51</v>
      </c>
      <c r="I26" s="30" t="s">
        <v>96</v>
      </c>
    </row>
    <row r="27" spans="1:16" x14ac:dyDescent="0.25">
      <c r="B27" s="7"/>
      <c r="C27" s="7"/>
      <c r="D27" s="7">
        <v>43458</v>
      </c>
      <c r="E27" s="26" t="s">
        <v>94</v>
      </c>
      <c r="F27" s="7"/>
      <c r="G27" s="26">
        <v>43573</v>
      </c>
      <c r="H27" s="26" t="s">
        <v>51</v>
      </c>
      <c r="I27" s="30" t="s">
        <v>96</v>
      </c>
    </row>
    <row r="28" spans="1:16" ht="15" customHeight="1" x14ac:dyDescent="0.25">
      <c r="B28" s="7"/>
      <c r="C28" s="7"/>
      <c r="D28" s="7">
        <v>43461</v>
      </c>
      <c r="E28" s="26" t="s">
        <v>94</v>
      </c>
      <c r="F28" s="7"/>
      <c r="G28" s="26">
        <v>43574</v>
      </c>
      <c r="H28" s="26" t="s">
        <v>51</v>
      </c>
      <c r="I28" s="30" t="s">
        <v>96</v>
      </c>
      <c r="J28" s="7"/>
      <c r="K28" s="7"/>
      <c r="L28" s="7"/>
      <c r="M28" s="7"/>
    </row>
    <row r="29" spans="1:16" ht="15.75" customHeight="1" x14ac:dyDescent="0.25">
      <c r="B29" s="7"/>
      <c r="C29" s="7"/>
      <c r="D29" s="7">
        <v>43462</v>
      </c>
      <c r="E29" s="26" t="s">
        <v>94</v>
      </c>
      <c r="F29" s="7"/>
      <c r="G29" s="26">
        <v>43575</v>
      </c>
      <c r="H29" s="26" t="s">
        <v>51</v>
      </c>
      <c r="I29" s="30" t="s">
        <v>96</v>
      </c>
      <c r="J29" s="7"/>
      <c r="K29" s="7"/>
      <c r="L29" s="7"/>
      <c r="M29" s="7"/>
    </row>
    <row r="30" spans="1:16" ht="15" customHeight="1" x14ac:dyDescent="0.25">
      <c r="B30" s="7"/>
      <c r="C30" s="7"/>
      <c r="D30" s="7">
        <v>43463</v>
      </c>
      <c r="E30" s="26" t="s">
        <v>94</v>
      </c>
      <c r="F30" s="7"/>
      <c r="G30" s="26">
        <v>43578</v>
      </c>
      <c r="H30" s="26" t="s">
        <v>51</v>
      </c>
      <c r="I30" s="30" t="s">
        <v>96</v>
      </c>
      <c r="J30" s="7"/>
      <c r="K30" s="7"/>
      <c r="L30" s="7"/>
      <c r="M30" s="7"/>
    </row>
    <row r="31" spans="1:16" x14ac:dyDescent="0.25">
      <c r="B31" s="7"/>
      <c r="C31" s="7"/>
      <c r="D31" s="7">
        <v>43465</v>
      </c>
      <c r="E31" s="26" t="s">
        <v>94</v>
      </c>
      <c r="F31" s="7"/>
      <c r="G31" s="26">
        <v>43579</v>
      </c>
      <c r="H31" s="26" t="s">
        <v>51</v>
      </c>
      <c r="I31" s="30" t="s">
        <v>96</v>
      </c>
      <c r="K31" s="7"/>
      <c r="L31" s="7"/>
      <c r="M31" s="7"/>
    </row>
    <row r="32" spans="1:16" x14ac:dyDescent="0.25">
      <c r="B32" s="7"/>
      <c r="C32" s="7"/>
      <c r="D32" s="7">
        <v>43102</v>
      </c>
      <c r="E32" s="26" t="s">
        <v>94</v>
      </c>
      <c r="F32" s="7"/>
      <c r="G32" s="26">
        <v>43610</v>
      </c>
      <c r="H32" s="21" t="s">
        <v>95</v>
      </c>
      <c r="I32" s="7"/>
      <c r="J32" s="7"/>
      <c r="K32" s="7"/>
      <c r="L32" s="7"/>
      <c r="M32" s="7"/>
    </row>
    <row r="33" spans="2:16" x14ac:dyDescent="0.25">
      <c r="B33" s="7"/>
      <c r="C33" s="7"/>
      <c r="D33" s="7">
        <v>43103</v>
      </c>
      <c r="E33" s="26" t="s">
        <v>94</v>
      </c>
      <c r="F33" s="7"/>
      <c r="G33" s="26">
        <v>43612</v>
      </c>
      <c r="H33" s="21" t="s">
        <v>95</v>
      </c>
      <c r="I33" s="7"/>
      <c r="J33" s="7"/>
      <c r="K33" s="7"/>
      <c r="L33" s="7"/>
      <c r="M33" s="7"/>
    </row>
    <row r="34" spans="2:16" x14ac:dyDescent="0.25">
      <c r="B34" s="7"/>
      <c r="C34" s="7"/>
      <c r="D34" s="7">
        <v>43104</v>
      </c>
      <c r="E34" s="26" t="s">
        <v>94</v>
      </c>
      <c r="F34" s="7"/>
      <c r="G34" s="26">
        <v>43587</v>
      </c>
      <c r="H34" s="21" t="s">
        <v>95</v>
      </c>
      <c r="M34" s="7"/>
    </row>
    <row r="35" spans="2:16" x14ac:dyDescent="0.25">
      <c r="B35" s="21"/>
      <c r="C35" s="21"/>
      <c r="D35" s="21"/>
      <c r="E35" s="21"/>
      <c r="F35" s="21"/>
      <c r="H35" s="21"/>
      <c r="I35" s="21"/>
      <c r="J35" s="21"/>
      <c r="K35" s="21"/>
      <c r="L35" s="21"/>
      <c r="M35" s="21"/>
      <c r="N35" s="22"/>
      <c r="O35" s="22"/>
      <c r="P35" s="22"/>
    </row>
    <row r="36" spans="2:16" x14ac:dyDescent="0.25">
      <c r="B36" s="21"/>
      <c r="C36" s="21"/>
      <c r="D36" s="21"/>
      <c r="E36" s="21"/>
      <c r="F36" s="21"/>
      <c r="H36" s="21"/>
      <c r="I36" s="21"/>
      <c r="J36" s="21"/>
      <c r="K36" s="21"/>
      <c r="L36" s="21"/>
      <c r="M36" s="21"/>
      <c r="N36" s="22"/>
      <c r="O36" s="22"/>
      <c r="P36" s="22"/>
    </row>
    <row r="37" spans="2:16" s="19" customFormat="1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2:16" s="19" customFormat="1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6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6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6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6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6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</sheetData>
  <sortState ref="A11:P21">
    <sortCondition ref="B11:B21"/>
  </sortState>
  <mergeCells count="13">
    <mergeCell ref="N1:N2"/>
    <mergeCell ref="F1:F2"/>
    <mergeCell ref="K1:K2"/>
    <mergeCell ref="M1:M2"/>
    <mergeCell ref="A1:A2"/>
    <mergeCell ref="B1:B2"/>
    <mergeCell ref="C1:C2"/>
    <mergeCell ref="D1:D2"/>
    <mergeCell ref="E1:E2"/>
    <mergeCell ref="G1:G2"/>
    <mergeCell ref="H1:H2"/>
    <mergeCell ref="I1:I2"/>
    <mergeCell ref="J1:J2"/>
  </mergeCells>
  <pageMargins left="0" right="0.11811023622047245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CalcoloFerieFS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Curti</dc:creator>
  <cp:lastModifiedBy>Giuseppina Curti</cp:lastModifiedBy>
  <cp:lastPrinted>2019-06-13T07:05:25Z</cp:lastPrinted>
  <dcterms:created xsi:type="dcterms:W3CDTF">2018-05-25T06:40:00Z</dcterms:created>
  <dcterms:modified xsi:type="dcterms:W3CDTF">2019-06-13T08:23:10Z</dcterms:modified>
</cp:coreProperties>
</file>