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rv\files\pubblico\2-DSGA\CONTRATTAZIONE MOF\"/>
    </mc:Choice>
  </mc:AlternateContent>
  <xr:revisionPtr revIDLastSave="0" documentId="13_ncr:1_{EEFC0964-511B-497D-BB30-1237E0C8C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s" sheetId="3" r:id="rId1"/>
    <sheet name="FIS DA BILANCI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E9" i="4"/>
  <c r="H8" i="4" l="1"/>
  <c r="F8" i="4"/>
  <c r="H7" i="4"/>
  <c r="F7" i="4"/>
  <c r="F6" i="4"/>
  <c r="F5" i="4"/>
  <c r="F9" i="4" s="1"/>
  <c r="G71" i="3"/>
  <c r="F17" i="3"/>
  <c r="H75" i="3"/>
  <c r="L58" i="3"/>
  <c r="F75" i="3"/>
  <c r="N51" i="3"/>
  <c r="J51" i="3" s="1"/>
  <c r="J75" i="3" s="1"/>
  <c r="L51" i="3"/>
  <c r="H9" i="4" l="1"/>
  <c r="I9" i="4" s="1"/>
  <c r="J9" i="4" s="1"/>
  <c r="I74" i="3"/>
  <c r="G74" i="3"/>
  <c r="G73" i="3"/>
  <c r="G72" i="3"/>
  <c r="G70" i="3"/>
  <c r="G69" i="3"/>
  <c r="G68" i="3"/>
  <c r="G67" i="3"/>
  <c r="G66" i="3"/>
  <c r="G65" i="3"/>
  <c r="I64" i="3"/>
  <c r="G64" i="3"/>
  <c r="G63" i="3"/>
  <c r="G62" i="3"/>
  <c r="G61" i="3"/>
  <c r="I60" i="3"/>
  <c r="I75" i="3" s="1"/>
  <c r="I77" i="3" s="1"/>
  <c r="G60" i="3"/>
  <c r="G59" i="3"/>
  <c r="G58" i="3"/>
  <c r="G57" i="3"/>
  <c r="G56" i="3"/>
  <c r="G55" i="3"/>
  <c r="G54" i="3"/>
  <c r="F52" i="3"/>
  <c r="I52" i="3"/>
  <c r="G50" i="3"/>
  <c r="G49" i="3"/>
  <c r="H48" i="3"/>
  <c r="F48" i="3"/>
  <c r="F77" i="3" s="1"/>
  <c r="F83" i="3" s="1"/>
  <c r="G47" i="3"/>
  <c r="G46" i="3"/>
  <c r="G45" i="3"/>
  <c r="G44" i="3"/>
  <c r="G43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48" i="3" s="1"/>
  <c r="I21" i="3"/>
  <c r="I48" i="3" s="1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F4" i="3"/>
  <c r="G3" i="3"/>
  <c r="G17" i="3" l="1"/>
  <c r="G52" i="3"/>
  <c r="G75" i="3"/>
  <c r="G77" i="3" s="1"/>
  <c r="L75" i="3"/>
  <c r="H77" i="3"/>
  <c r="G4" i="3"/>
  <c r="L77" i="3" l="1"/>
  <c r="I7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dsga</author>
  </authors>
  <commentList>
    <comment ref="J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2 ORE GIOVANELLI ILARIA A 19,25</t>
        </r>
      </text>
    </comment>
    <comment ref="G7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4 ORE A 19,50 anziché 19,25</t>
        </r>
      </text>
    </comment>
  </commentList>
</comments>
</file>

<file path=xl/sharedStrings.xml><?xml version="1.0" encoding="utf-8"?>
<sst xmlns="http://schemas.openxmlformats.org/spreadsheetml/2006/main" count="314" uniqueCount="158">
  <si>
    <t>INTERNI</t>
  </si>
  <si>
    <t>AREA</t>
  </si>
  <si>
    <t>TITOLO PROGETTO</t>
  </si>
  <si>
    <t>REFERENTE</t>
  </si>
  <si>
    <t>ORE att. F</t>
  </si>
  <si>
    <t>SPESA FIS</t>
  </si>
  <si>
    <t>ORE doc</t>
  </si>
  <si>
    <t>SPESA</t>
  </si>
  <si>
    <t>TOTALE</t>
  </si>
  <si>
    <t>TUTTI GLI ORDINI DI SCUOLA</t>
  </si>
  <si>
    <t>Formazione</t>
  </si>
  <si>
    <t>"Curare per crescere, crescere con cura" Genitori in gioco seconda edizione</t>
  </si>
  <si>
    <t>Tarabelloni Daria</t>
  </si>
  <si>
    <t>INFANZIA</t>
  </si>
  <si>
    <t>Tutti</t>
  </si>
  <si>
    <t>Successo</t>
  </si>
  <si>
    <t>Coordinamento pedagogico</t>
  </si>
  <si>
    <t>Tincani Manuela</t>
  </si>
  <si>
    <t>Teatro/musica/sport</t>
  </si>
  <si>
    <t>Atelier del corpo</t>
  </si>
  <si>
    <t>Casette</t>
  </si>
  <si>
    <t>teatro/musica/sport</t>
  </si>
  <si>
    <t>Crescere in movimento</t>
  </si>
  <si>
    <t>Borghi Federica</t>
  </si>
  <si>
    <t>Casina</t>
  </si>
  <si>
    <t>Fili e trame che ci uniscono sez B</t>
  </si>
  <si>
    <t>Govi Silvia</t>
  </si>
  <si>
    <t xml:space="preserve"> </t>
  </si>
  <si>
    <t>Il coraggio di essere io: educarsi alle differenze</t>
  </si>
  <si>
    <t>Fili  e trame che ci uniscono sez A</t>
  </si>
  <si>
    <t>Venturi Raffaella</t>
  </si>
  <si>
    <t>Carpineti</t>
  </si>
  <si>
    <t>Ambiente/storia</t>
  </si>
  <si>
    <t>Io, noi e la natura</t>
  </si>
  <si>
    <t>Filippi Monica</t>
  </si>
  <si>
    <t>Ali e zampe: alla scoperta di micromondi</t>
  </si>
  <si>
    <t>Rocchi Chiara</t>
  </si>
  <si>
    <t>Paullo</t>
  </si>
  <si>
    <t>A cercar colori</t>
  </si>
  <si>
    <t>Ferrari Emanuela</t>
  </si>
  <si>
    <t>Tra terra e acqua: osservo, esploro, scopro</t>
  </si>
  <si>
    <t>Arcunta</t>
  </si>
  <si>
    <t>TOTALE INFANZIA</t>
  </si>
  <si>
    <t>PRIMARIA</t>
  </si>
  <si>
    <t>Una montagna di sport</t>
  </si>
  <si>
    <t>Lazzari Simona</t>
  </si>
  <si>
    <t>Cittadinanza</t>
  </si>
  <si>
    <t>Educazione stradale: "Circola con noi"</t>
  </si>
  <si>
    <t>Croci Simona</t>
  </si>
  <si>
    <t>Apprendimento lingua</t>
  </si>
  <si>
    <t>Enjoy with english!</t>
  </si>
  <si>
    <t>Casoni Clara</t>
  </si>
  <si>
    <t>Casina/Carpineti/Paullo</t>
  </si>
  <si>
    <t>Learning hand in hand</t>
  </si>
  <si>
    <t>Zanni Mariagrazia</t>
  </si>
  <si>
    <t>Casina/Carpineti/Valestra</t>
  </si>
  <si>
    <t>Giocare al teatro</t>
  </si>
  <si>
    <t>Rossi Rossana</t>
  </si>
  <si>
    <t>Un credito di fiducia al bambino che apprende</t>
  </si>
  <si>
    <t>Manfredi Gloria</t>
  </si>
  <si>
    <t>Aiuto in classe</t>
  </si>
  <si>
    <t>Spadacini Gemma</t>
  </si>
  <si>
    <t>Sapere dei sapori</t>
  </si>
  <si>
    <t>Massa Nicoletta</t>
  </si>
  <si>
    <t>Le vie dell'acqua (MITE)</t>
  </si>
  <si>
    <t>Beretti Cristina</t>
  </si>
  <si>
    <t>Steam</t>
  </si>
  <si>
    <t>Approccio alle STEAM</t>
  </si>
  <si>
    <t>Espressione e arte in movimento</t>
  </si>
  <si>
    <t>Filippi Patrizia</t>
  </si>
  <si>
    <t>Erbe aromatiche e commestibili nel nostro territorio (MITE)</t>
  </si>
  <si>
    <t xml:space="preserve">Cibo e tradizione </t>
  </si>
  <si>
    <t>Valestra</t>
  </si>
  <si>
    <t>Mangio bene, cresco sano</t>
  </si>
  <si>
    <t>Giovanelli Ilaria</t>
  </si>
  <si>
    <t>Tecnologia/STEAM</t>
  </si>
  <si>
    <t>Piccoli ingegneri crescono</t>
  </si>
  <si>
    <t>Emozionometro</t>
  </si>
  <si>
    <t>Sulle note della Costituzione</t>
  </si>
  <si>
    <t>Metacognizione</t>
  </si>
  <si>
    <t>Imparare giocando (lab SNAI)</t>
  </si>
  <si>
    <t>Ghirelli Ave</t>
  </si>
  <si>
    <t>Il taccuino di giovani esploratori del bosco</t>
  </si>
  <si>
    <t>Paderni Sara</t>
  </si>
  <si>
    <t>I valori della Costituzione</t>
  </si>
  <si>
    <t>Pasta fresca ed erbazzone: viaggio tra saperi e sapori</t>
  </si>
  <si>
    <t>Pedrazzi Marzia</t>
  </si>
  <si>
    <t>Conosci il gelato?</t>
  </si>
  <si>
    <t>Gennari Simona</t>
  </si>
  <si>
    <t>Voci in cortile</t>
  </si>
  <si>
    <t>I segreti del pane</t>
  </si>
  <si>
    <t>C'era una volta un RE</t>
  </si>
  <si>
    <t>Murrocu Francesca</t>
  </si>
  <si>
    <t>Dal latte al gelato</t>
  </si>
  <si>
    <t>Capelli Rita</t>
  </si>
  <si>
    <t>Inclusione</t>
  </si>
  <si>
    <t>Conoscersi nelle esperienze</t>
  </si>
  <si>
    <t>Erbazzone e dintorni</t>
  </si>
  <si>
    <t>Torri Iuna</t>
  </si>
  <si>
    <t>Chi fermerà la musica</t>
  </si>
  <si>
    <t>TOTALE PRIMARIA</t>
  </si>
  <si>
    <t>PRIMARIA/SECONDARIA CASINA</t>
  </si>
  <si>
    <t>Scuola di musica Casina</t>
  </si>
  <si>
    <t>Muratori Corrado</t>
  </si>
  <si>
    <t>PRIMARIA/SECONDARIA</t>
  </si>
  <si>
    <t>Matematici per gioco</t>
  </si>
  <si>
    <t>Crotti Chiara</t>
  </si>
  <si>
    <t>Coro d'Istuto</t>
  </si>
  <si>
    <t>Cassinadri Mirka</t>
  </si>
  <si>
    <t>SECONDARIA</t>
  </si>
  <si>
    <t>Carpineti/Casina</t>
  </si>
  <si>
    <t>Teatro didattico in lingua inglese</t>
  </si>
  <si>
    <t>Baroni Benedetta</t>
  </si>
  <si>
    <t>Madrelingua Inglese</t>
  </si>
  <si>
    <t>English in action</t>
  </si>
  <si>
    <t>Giornalino Tricolore</t>
  </si>
  <si>
    <t>Inclusione scolastica</t>
  </si>
  <si>
    <t>Doposcuola pomeridiano</t>
  </si>
  <si>
    <t>Canovi Elisa</t>
  </si>
  <si>
    <t>Laboratorio teatrale scuola secondaria</t>
  </si>
  <si>
    <t>Avviamento al latino</t>
  </si>
  <si>
    <t>Social ergo sum</t>
  </si>
  <si>
    <t>Orienteering (MITE)</t>
  </si>
  <si>
    <t>Ramaglia Maria</t>
  </si>
  <si>
    <t>C&amp;C: cartone e creatività</t>
  </si>
  <si>
    <t>Mailli Silvia</t>
  </si>
  <si>
    <t>Facendo si impara</t>
  </si>
  <si>
    <t>Progetto MITE classi prime scuola secondaria</t>
  </si>
  <si>
    <t>Ferrari Francesca</t>
  </si>
  <si>
    <t>Progetto MITE classi seconde scuola secondaria</t>
  </si>
  <si>
    <t>Incerti Nicoletta</t>
  </si>
  <si>
    <t>Progetto MITE classi terze scuola secondaria</t>
  </si>
  <si>
    <t>Percorsi di orientamento</t>
  </si>
  <si>
    <t>Sui passi di Jara - Stare al mondo</t>
  </si>
  <si>
    <t>Tedeschi Monica/Incerti Nicoletta</t>
  </si>
  <si>
    <t>I sentieri della Via matildica del Volto Santo: “IO CONOSCO LA VIA”.  Classi seconde</t>
  </si>
  <si>
    <t>Benessere</t>
  </si>
  <si>
    <t>Star bene a scuola</t>
  </si>
  <si>
    <t>Mattioli Caterina</t>
  </si>
  <si>
    <t>Ti racconto una storia</t>
  </si>
  <si>
    <t>Curini Elisa</t>
  </si>
  <si>
    <t>Curiamo il nostro giardino</t>
  </si>
  <si>
    <t>Potenziamento lingua inglese</t>
  </si>
  <si>
    <t>TOTALE SECONDARIA</t>
  </si>
  <si>
    <t>TOTALE SPESE ISTITUTO</t>
  </si>
  <si>
    <t>Progetti MITE</t>
  </si>
  <si>
    <t>Finanziamento genitori o extra</t>
  </si>
  <si>
    <t>Quota eccessiva esperti</t>
  </si>
  <si>
    <t xml:space="preserve">Ore eccedenti rispetto massimo stabilito </t>
  </si>
  <si>
    <t>BILANCIO</t>
  </si>
  <si>
    <t>PAGAMENTI DA BILANCIO</t>
  </si>
  <si>
    <t>ORE att. F a 19,25€</t>
  </si>
  <si>
    <t>SPESA FIS a 38,50 €</t>
  </si>
  <si>
    <t>PRIMARIA / SECONDARIA</t>
  </si>
  <si>
    <t>Totale</t>
  </si>
  <si>
    <t>totale lordo dipendente</t>
  </si>
  <si>
    <t>totale lordo stato</t>
  </si>
  <si>
    <t>Teatro / musica /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</si>
</sst>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[$€-2]\ #,##0.00"/>
    <numFmt numFmtId="165" formatCode="&quot;€&quot;\ #,##0.00"/>
    <numFmt numFmtId="166" formatCode="_-* #,##0.00\ [$€-410]_-;\-* #,##0.00\ [$€-410]_-;_-* &quot;-&quot;??\ [$€-410]_-;_-@"/>
    <numFmt numFmtId="167" formatCode="_-* #,##0.00\ &quot;€&quot;_-;\-* #,##0.00\ &quot;€&quot;_-;_-* &quot;-&quot;??\ &quot;€&quot;_-;_-@"/>
    <numFmt numFmtId="168" formatCode="#,##0.00\ &quot;€&quot;"/>
  </numFmts>
  <fonts count="29">
    <font>
      <sz val="11"/>
      <color rgb="FF000000"/>
      <name val="Calibri"/>
      <scheme val="minor"/>
    </font>
    <font>
      <sz val="12"/>
      <color rgb="FF000000"/>
      <name val="Calibri"/>
    </font>
    <font>
      <sz val="11"/>
      <name val="Calibri"/>
    </font>
    <font>
      <b/>
      <sz val="12"/>
      <color rgb="FF741B47"/>
      <name val="Calibri"/>
    </font>
    <font>
      <b/>
      <sz val="14"/>
      <color rgb="FF741B47"/>
      <name val="Calibri"/>
    </font>
    <font>
      <b/>
      <sz val="12"/>
      <color rgb="FF000000"/>
      <name val="Calibri"/>
    </font>
    <font>
      <b/>
      <sz val="14"/>
      <color rgb="FF0000FF"/>
      <name val="Calibri"/>
    </font>
    <font>
      <sz val="11"/>
      <color rgb="FF000000"/>
      <name val="Calibri"/>
    </font>
    <font>
      <b/>
      <sz val="14"/>
      <color rgb="FF00B050"/>
      <name val="Calibri"/>
    </font>
    <font>
      <sz val="12"/>
      <color rgb="FF202124"/>
      <name val="Calibri"/>
    </font>
    <font>
      <b/>
      <sz val="11"/>
      <color rgb="FF000000"/>
      <name val="Calibri"/>
    </font>
    <font>
      <b/>
      <sz val="14"/>
      <color rgb="FFFF0000"/>
      <name val="Calibri"/>
    </font>
    <font>
      <b/>
      <sz val="14"/>
      <color rgb="FF000000"/>
      <name val="Calibri"/>
    </font>
    <font>
      <sz val="11"/>
      <color rgb="FF00B050"/>
      <name val="Calibri"/>
    </font>
    <font>
      <b/>
      <sz val="12"/>
      <color rgb="FF00B050"/>
      <name val="Calibri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41B47"/>
      <name val="Calibri"/>
      <family val="2"/>
    </font>
    <font>
      <sz val="12"/>
      <color rgb="FF202124"/>
      <name val="Calibri"/>
      <family val="2"/>
    </font>
    <font>
      <sz val="2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EFEFEF"/>
      </patternFill>
    </fill>
    <fill>
      <patternFill patternType="solid">
        <fgColor rgb="FFFF0000"/>
        <bgColor rgb="FFFFFF00"/>
      </patternFill>
    </fill>
    <fill>
      <patternFill patternType="solid">
        <fgColor rgb="FFFFC000"/>
        <bgColor rgb="FF00B0F0"/>
      </patternFill>
    </fill>
    <fill>
      <patternFill patternType="solid">
        <fgColor rgb="FFFFC000"/>
        <bgColor rgb="FF92D050"/>
      </patternFill>
    </fill>
    <fill>
      <patternFill patternType="solid">
        <fgColor rgb="FFFFC000"/>
        <bgColor rgb="FFFFFFFF"/>
      </patternFill>
    </fill>
    <fill>
      <patternFill patternType="solid">
        <fgColor theme="5" tint="0.39997558519241921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293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7" fillId="3" borderId="22" xfId="0" applyFont="1" applyFill="1" applyBorder="1" applyAlignment="1"/>
    <xf numFmtId="0" fontId="1" fillId="0" borderId="1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left" wrapText="1"/>
    </xf>
    <xf numFmtId="0" fontId="1" fillId="3" borderId="26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/>
    </xf>
    <xf numFmtId="165" fontId="1" fillId="3" borderId="2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3" borderId="3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left" wrapText="1"/>
    </xf>
    <xf numFmtId="0" fontId="1" fillId="3" borderId="3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165" fontId="1" fillId="3" borderId="39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left" wrapText="1"/>
    </xf>
    <xf numFmtId="0" fontId="1" fillId="0" borderId="4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3" borderId="21" xfId="0" applyFont="1" applyFill="1" applyBorder="1" applyAlignment="1">
      <alignment horizontal="center"/>
    </xf>
    <xf numFmtId="166" fontId="1" fillId="3" borderId="41" xfId="0" applyNumberFormat="1" applyFont="1" applyFill="1" applyBorder="1" applyAlignment="1"/>
    <xf numFmtId="0" fontId="1" fillId="3" borderId="3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left" wrapText="1"/>
    </xf>
    <xf numFmtId="0" fontId="1" fillId="3" borderId="42" xfId="0" applyFont="1" applyFill="1" applyBorder="1" applyAlignment="1">
      <alignment horizontal="center" wrapText="1"/>
    </xf>
    <xf numFmtId="167" fontId="1" fillId="3" borderId="29" xfId="0" applyNumberFormat="1" applyFont="1" applyFill="1" applyBorder="1" applyAlignment="1"/>
    <xf numFmtId="0" fontId="1" fillId="0" borderId="14" xfId="0" applyFont="1" applyBorder="1" applyAlignment="1">
      <alignment horizontal="left" wrapText="1"/>
    </xf>
    <xf numFmtId="0" fontId="1" fillId="3" borderId="15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left" wrapText="1"/>
    </xf>
    <xf numFmtId="0" fontId="9" fillId="3" borderId="26" xfId="0" applyFont="1" applyFill="1" applyBorder="1" applyAlignment="1">
      <alignment horizontal="center" wrapText="1"/>
    </xf>
    <xf numFmtId="0" fontId="9" fillId="3" borderId="42" xfId="0" applyFont="1" applyFill="1" applyBorder="1" applyAlignment="1">
      <alignment horizontal="center" wrapText="1"/>
    </xf>
    <xf numFmtId="0" fontId="1" fillId="3" borderId="44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 wrapText="1"/>
    </xf>
    <xf numFmtId="0" fontId="1" fillId="3" borderId="31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 wrapText="1"/>
    </xf>
    <xf numFmtId="0" fontId="5" fillId="5" borderId="50" xfId="0" applyFont="1" applyFill="1" applyBorder="1" applyAlignment="1">
      <alignment horizontal="center" wrapText="1"/>
    </xf>
    <xf numFmtId="0" fontId="5" fillId="5" borderId="52" xfId="0" applyFont="1" applyFill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165" fontId="5" fillId="3" borderId="30" xfId="0" applyNumberFormat="1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/>
    </xf>
    <xf numFmtId="165" fontId="5" fillId="2" borderId="55" xfId="0" applyNumberFormat="1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 wrapText="1"/>
    </xf>
    <xf numFmtId="0" fontId="7" fillId="3" borderId="49" xfId="0" applyFont="1" applyFill="1" applyBorder="1" applyAlignment="1">
      <alignment horizontal="left" wrapText="1"/>
    </xf>
    <xf numFmtId="0" fontId="7" fillId="3" borderId="4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left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0" xfId="0" applyFont="1" applyBorder="1" applyAlignment="1">
      <alignment horizontal="left" wrapText="1"/>
    </xf>
    <xf numFmtId="0" fontId="7" fillId="0" borderId="20" xfId="0" applyFont="1" applyBorder="1" applyAlignment="1">
      <alignment horizontal="center"/>
    </xf>
    <xf numFmtId="0" fontId="7" fillId="0" borderId="56" xfId="0" applyFont="1" applyBorder="1" applyAlignment="1">
      <alignment horizontal="center" wrapText="1"/>
    </xf>
    <xf numFmtId="0" fontId="7" fillId="0" borderId="20" xfId="0" applyFont="1" applyBorder="1" applyAlignment="1">
      <alignment horizontal="left"/>
    </xf>
    <xf numFmtId="0" fontId="7" fillId="0" borderId="56" xfId="0" applyFont="1" applyBorder="1" applyAlignment="1">
      <alignment horizontal="center"/>
    </xf>
    <xf numFmtId="0" fontId="7" fillId="3" borderId="28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horizontal="left" wrapText="1"/>
    </xf>
    <xf numFmtId="0" fontId="7" fillId="3" borderId="2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 wrapText="1"/>
    </xf>
    <xf numFmtId="0" fontId="7" fillId="3" borderId="59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2" fillId="6" borderId="60" xfId="0" applyFont="1" applyFill="1" applyBorder="1" applyAlignment="1">
      <alignment horizontal="right"/>
    </xf>
    <xf numFmtId="0" fontId="5" fillId="6" borderId="60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7" fillId="4" borderId="22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left" wrapText="1"/>
    </xf>
    <xf numFmtId="0" fontId="7" fillId="7" borderId="22" xfId="0" applyFont="1" applyFill="1" applyBorder="1" applyAlignment="1">
      <alignment horizontal="center"/>
    </xf>
    <xf numFmtId="165" fontId="1" fillId="0" borderId="30" xfId="0" applyNumberFormat="1" applyFont="1" applyBorder="1" applyAlignment="1">
      <alignment horizontal="center"/>
    </xf>
    <xf numFmtId="165" fontId="1" fillId="3" borderId="56" xfId="0" applyNumberFormat="1" applyFont="1" applyFill="1" applyBorder="1" applyAlignment="1">
      <alignment horizontal="center"/>
    </xf>
    <xf numFmtId="165" fontId="1" fillId="3" borderId="57" xfId="0" applyNumberFormat="1" applyFont="1" applyFill="1" applyBorder="1" applyAlignment="1">
      <alignment horizontal="center"/>
    </xf>
    <xf numFmtId="165" fontId="1" fillId="0" borderId="56" xfId="0" applyNumberFormat="1" applyFont="1" applyBorder="1" applyAlignment="1">
      <alignment horizontal="center"/>
    </xf>
    <xf numFmtId="165" fontId="5" fillId="2" borderId="52" xfId="0" applyNumberFormat="1" applyFont="1" applyFill="1" applyBorder="1" applyAlignment="1">
      <alignment horizontal="center"/>
    </xf>
    <xf numFmtId="165" fontId="5" fillId="2" borderId="61" xfId="0" applyNumberFormat="1" applyFont="1" applyFill="1" applyBorder="1" applyAlignment="1">
      <alignment horizontal="center"/>
    </xf>
    <xf numFmtId="0" fontId="0" fillId="0" borderId="64" xfId="0" applyFont="1" applyBorder="1" applyAlignment="1">
      <alignment vertical="center"/>
    </xf>
    <xf numFmtId="165" fontId="5" fillId="6" borderId="61" xfId="0" applyNumberFormat="1" applyFont="1" applyFill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3" fillId="0" borderId="47" xfId="0" applyFont="1" applyBorder="1" applyAlignment="1">
      <alignment horizontal="center" wrapText="1"/>
    </xf>
    <xf numFmtId="0" fontId="1" fillId="0" borderId="45" xfId="0" applyFont="1" applyBorder="1" applyAlignment="1">
      <alignment horizontal="left"/>
    </xf>
    <xf numFmtId="0" fontId="1" fillId="0" borderId="45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4" fillId="0" borderId="65" xfId="0" applyFont="1" applyBorder="1" applyAlignment="1">
      <alignment horizontal="center" wrapText="1"/>
    </xf>
    <xf numFmtId="0" fontId="1" fillId="0" borderId="65" xfId="0" applyFont="1" applyBorder="1" applyAlignment="1">
      <alignment horizontal="left" wrapText="1"/>
    </xf>
    <xf numFmtId="0" fontId="1" fillId="0" borderId="65" xfId="0" applyFont="1" applyBorder="1" applyAlignment="1">
      <alignment horizontal="center" wrapText="1"/>
    </xf>
    <xf numFmtId="0" fontId="5" fillId="2" borderId="65" xfId="0" applyFont="1" applyFill="1" applyBorder="1" applyAlignment="1">
      <alignment horizontal="center"/>
    </xf>
    <xf numFmtId="0" fontId="1" fillId="0" borderId="65" xfId="0" applyFont="1" applyBorder="1" applyAlignment="1">
      <alignment horizontal="left"/>
    </xf>
    <xf numFmtId="0" fontId="1" fillId="3" borderId="65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left" wrapText="1"/>
    </xf>
    <xf numFmtId="0" fontId="1" fillId="3" borderId="65" xfId="0" applyFont="1" applyFill="1" applyBorder="1" applyAlignment="1">
      <alignment horizontal="center" wrapText="1"/>
    </xf>
    <xf numFmtId="165" fontId="1" fillId="3" borderId="18" xfId="0" applyNumberFormat="1" applyFont="1" applyFill="1" applyBorder="1" applyAlignment="1">
      <alignment horizontal="center"/>
    </xf>
    <xf numFmtId="0" fontId="2" fillId="0" borderId="65" xfId="0" applyFont="1" applyBorder="1" applyAlignment="1">
      <alignment vertical="center"/>
    </xf>
    <xf numFmtId="0" fontId="1" fillId="0" borderId="65" xfId="0" applyFont="1" applyBorder="1" applyAlignment="1"/>
    <xf numFmtId="0" fontId="1" fillId="3" borderId="65" xfId="0" applyFont="1" applyFill="1" applyBorder="1" applyAlignment="1"/>
    <xf numFmtId="0" fontId="0" fillId="0" borderId="65" xfId="0" applyFont="1" applyBorder="1" applyAlignment="1">
      <alignment vertical="center"/>
    </xf>
    <xf numFmtId="164" fontId="1" fillId="0" borderId="67" xfId="0" applyNumberFormat="1" applyFont="1" applyBorder="1" applyAlignment="1">
      <alignment horizontal="center"/>
    </xf>
    <xf numFmtId="165" fontId="1" fillId="0" borderId="67" xfId="0" applyNumberFormat="1" applyFont="1" applyBorder="1" applyAlignment="1">
      <alignment horizontal="center"/>
    </xf>
    <xf numFmtId="165" fontId="1" fillId="3" borderId="67" xfId="0" applyNumberFormat="1" applyFont="1" applyFill="1" applyBorder="1" applyAlignment="1">
      <alignment horizontal="center"/>
    </xf>
    <xf numFmtId="165" fontId="5" fillId="2" borderId="57" xfId="0" applyNumberFormat="1" applyFont="1" applyFill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  <xf numFmtId="0" fontId="13" fillId="3" borderId="64" xfId="0" applyFont="1" applyFill="1" applyBorder="1" applyAlignment="1"/>
    <xf numFmtId="0" fontId="1" fillId="0" borderId="68" xfId="0" applyFont="1" applyBorder="1" applyAlignment="1">
      <alignment horizontal="center"/>
    </xf>
    <xf numFmtId="0" fontId="2" fillId="0" borderId="68" xfId="0" applyFont="1" applyBorder="1" applyAlignment="1">
      <alignment vertical="center"/>
    </xf>
    <xf numFmtId="0" fontId="1" fillId="0" borderId="68" xfId="0" applyFont="1" applyBorder="1" applyAlignment="1"/>
    <xf numFmtId="165" fontId="1" fillId="3" borderId="68" xfId="0" applyNumberFormat="1" applyFont="1" applyFill="1" applyBorder="1" applyAlignment="1">
      <alignment horizontal="center"/>
    </xf>
    <xf numFmtId="165" fontId="1" fillId="0" borderId="68" xfId="0" applyNumberFormat="1" applyFont="1" applyBorder="1" applyAlignment="1">
      <alignment horizontal="center"/>
    </xf>
    <xf numFmtId="0" fontId="1" fillId="3" borderId="68" xfId="0" applyFont="1" applyFill="1" applyBorder="1" applyAlignment="1"/>
    <xf numFmtId="165" fontId="5" fillId="2" borderId="68" xfId="0" applyNumberFormat="1" applyFont="1" applyFill="1" applyBorder="1" applyAlignment="1">
      <alignment horizontal="center"/>
    </xf>
    <xf numFmtId="165" fontId="5" fillId="3" borderId="68" xfId="0" applyNumberFormat="1" applyFont="1" applyFill="1" applyBorder="1" applyAlignment="1">
      <alignment horizontal="center"/>
    </xf>
    <xf numFmtId="0" fontId="0" fillId="0" borderId="68" xfId="0" applyFont="1" applyBorder="1" applyAlignment="1">
      <alignment vertical="center"/>
    </xf>
    <xf numFmtId="165" fontId="5" fillId="6" borderId="68" xfId="0" applyNumberFormat="1" applyFont="1" applyFill="1" applyBorder="1" applyAlignment="1">
      <alignment horizontal="center"/>
    </xf>
    <xf numFmtId="165" fontId="14" fillId="0" borderId="68" xfId="0" applyNumberFormat="1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3" borderId="65" xfId="0" applyFont="1" applyFill="1" applyBorder="1" applyAlignment="1">
      <alignment horizontal="center"/>
    </xf>
    <xf numFmtId="1" fontId="5" fillId="6" borderId="65" xfId="0" applyNumberFormat="1" applyFont="1" applyFill="1" applyBorder="1" applyAlignment="1">
      <alignment horizontal="center"/>
    </xf>
    <xf numFmtId="44" fontId="16" fillId="11" borderId="65" xfId="1" applyFont="1" applyFill="1" applyBorder="1"/>
    <xf numFmtId="164" fontId="5" fillId="13" borderId="67" xfId="0" applyNumberFormat="1" applyFont="1" applyFill="1" applyBorder="1" applyAlignment="1">
      <alignment horizontal="center"/>
    </xf>
    <xf numFmtId="0" fontId="1" fillId="9" borderId="65" xfId="0" applyFont="1" applyFill="1" applyBorder="1" applyAlignment="1">
      <alignment horizontal="center"/>
    </xf>
    <xf numFmtId="44" fontId="1" fillId="9" borderId="68" xfId="1" applyFont="1" applyFill="1" applyBorder="1" applyAlignment="1">
      <alignment horizontal="center"/>
    </xf>
    <xf numFmtId="0" fontId="5" fillId="13" borderId="65" xfId="0" applyFont="1" applyFill="1" applyBorder="1" applyAlignment="1">
      <alignment horizontal="center"/>
    </xf>
    <xf numFmtId="165" fontId="1" fillId="3" borderId="65" xfId="0" applyNumberFormat="1" applyFont="1" applyFill="1" applyBorder="1" applyAlignment="1">
      <alignment horizontal="center"/>
    </xf>
    <xf numFmtId="0" fontId="5" fillId="14" borderId="53" xfId="0" applyFont="1" applyFill="1" applyBorder="1" applyAlignment="1">
      <alignment horizontal="center"/>
    </xf>
    <xf numFmtId="165" fontId="5" fillId="14" borderId="54" xfId="0" applyNumberFormat="1" applyFont="1" applyFill="1" applyBorder="1" applyAlignment="1">
      <alignment horizontal="center"/>
    </xf>
    <xf numFmtId="0" fontId="5" fillId="14" borderId="65" xfId="0" applyFont="1" applyFill="1" applyBorder="1" applyAlignment="1">
      <alignment horizontal="center"/>
    </xf>
    <xf numFmtId="165" fontId="5" fillId="14" borderId="68" xfId="0" applyNumberFormat="1" applyFont="1" applyFill="1" applyBorder="1" applyAlignment="1">
      <alignment horizontal="center"/>
    </xf>
    <xf numFmtId="0" fontId="5" fillId="15" borderId="48" xfId="0" applyFont="1" applyFill="1" applyBorder="1" applyAlignment="1">
      <alignment horizontal="center"/>
    </xf>
    <xf numFmtId="0" fontId="5" fillId="15" borderId="65" xfId="0" applyFont="1" applyFill="1" applyBorder="1" applyAlignment="1">
      <alignment horizontal="center"/>
    </xf>
    <xf numFmtId="165" fontId="18" fillId="15" borderId="57" xfId="0" applyNumberFormat="1" applyFont="1" applyFill="1" applyBorder="1" applyAlignment="1">
      <alignment horizontal="center"/>
    </xf>
    <xf numFmtId="165" fontId="18" fillId="15" borderId="68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wrapText="1"/>
    </xf>
    <xf numFmtId="0" fontId="1" fillId="3" borderId="40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 wrapText="1"/>
    </xf>
    <xf numFmtId="0" fontId="9" fillId="3" borderId="40" xfId="0" applyFont="1" applyFill="1" applyBorder="1" applyAlignment="1">
      <alignment horizontal="center" wrapText="1"/>
    </xf>
    <xf numFmtId="0" fontId="9" fillId="3" borderId="29" xfId="0" applyFont="1" applyFill="1" applyBorder="1" applyAlignment="1">
      <alignment horizontal="center" wrapText="1"/>
    </xf>
    <xf numFmtId="0" fontId="1" fillId="3" borderId="69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68" xfId="0" applyFont="1" applyFill="1" applyBorder="1" applyAlignment="1">
      <alignment horizontal="center"/>
    </xf>
    <xf numFmtId="0" fontId="1" fillId="3" borderId="70" xfId="0" applyFont="1" applyFill="1" applyBorder="1" applyAlignment="1">
      <alignment horizontal="center"/>
    </xf>
    <xf numFmtId="0" fontId="1" fillId="3" borderId="64" xfId="0" applyFont="1" applyFill="1" applyBorder="1" applyAlignment="1">
      <alignment horizontal="center"/>
    </xf>
    <xf numFmtId="0" fontId="1" fillId="3" borderId="72" xfId="0" applyFont="1" applyFill="1" applyBorder="1" applyAlignment="1">
      <alignment horizontal="center"/>
    </xf>
    <xf numFmtId="0" fontId="1" fillId="0" borderId="73" xfId="0" applyFont="1" applyBorder="1" applyAlignment="1">
      <alignment horizontal="center" wrapText="1"/>
    </xf>
    <xf numFmtId="0" fontId="1" fillId="0" borderId="74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" fillId="0" borderId="75" xfId="0" applyFont="1" applyBorder="1" applyAlignment="1">
      <alignment horizontal="center" wrapText="1"/>
    </xf>
    <xf numFmtId="0" fontId="1" fillId="3" borderId="75" xfId="0" applyFont="1" applyFill="1" applyBorder="1" applyAlignment="1">
      <alignment horizontal="center" wrapText="1"/>
    </xf>
    <xf numFmtId="0" fontId="1" fillId="3" borderId="73" xfId="0" applyFont="1" applyFill="1" applyBorder="1" applyAlignment="1">
      <alignment horizontal="center"/>
    </xf>
    <xf numFmtId="0" fontId="1" fillId="3" borderId="75" xfId="0" applyFont="1" applyFill="1" applyBorder="1" applyAlignment="1">
      <alignment horizontal="center"/>
    </xf>
    <xf numFmtId="0" fontId="1" fillId="3" borderId="76" xfId="0" applyFont="1" applyFill="1" applyBorder="1" applyAlignment="1">
      <alignment horizontal="center" wrapText="1"/>
    </xf>
    <xf numFmtId="0" fontId="1" fillId="3" borderId="74" xfId="0" applyFont="1" applyFill="1" applyBorder="1" applyAlignment="1">
      <alignment horizontal="center" wrapText="1"/>
    </xf>
    <xf numFmtId="0" fontId="1" fillId="3" borderId="77" xfId="0" applyFont="1" applyFill="1" applyBorder="1" applyAlignment="1">
      <alignment horizontal="center" wrapText="1"/>
    </xf>
    <xf numFmtId="165" fontId="16" fillId="0" borderId="68" xfId="0" applyNumberFormat="1" applyFont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165" fontId="1" fillId="9" borderId="30" xfId="0" applyNumberFormat="1" applyFont="1" applyFill="1" applyBorder="1" applyAlignment="1">
      <alignment horizontal="center"/>
    </xf>
    <xf numFmtId="0" fontId="1" fillId="15" borderId="27" xfId="0" applyFont="1" applyFill="1" applyBorder="1" applyAlignment="1">
      <alignment horizontal="center"/>
    </xf>
    <xf numFmtId="165" fontId="1" fillId="15" borderId="30" xfId="0" applyNumberFormat="1" applyFont="1" applyFill="1" applyBorder="1" applyAlignment="1">
      <alignment horizontal="center"/>
    </xf>
    <xf numFmtId="165" fontId="1" fillId="15" borderId="29" xfId="0" applyNumberFormat="1" applyFont="1" applyFill="1" applyBorder="1" applyAlignment="1">
      <alignment horizontal="center"/>
    </xf>
    <xf numFmtId="4" fontId="0" fillId="0" borderId="0" xfId="0" applyNumberFormat="1" applyFont="1" applyAlignment="1">
      <alignment vertical="center"/>
    </xf>
    <xf numFmtId="0" fontId="16" fillId="0" borderId="64" xfId="0" applyFont="1" applyBorder="1" applyAlignment="1"/>
    <xf numFmtId="0" fontId="20" fillId="0" borderId="6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64" xfId="0" applyFont="1" applyBorder="1" applyAlignment="1">
      <alignment vertical="center"/>
    </xf>
    <xf numFmtId="44" fontId="20" fillId="0" borderId="0" xfId="1" applyFont="1" applyAlignment="1">
      <alignment vertical="center"/>
    </xf>
    <xf numFmtId="168" fontId="20" fillId="0" borderId="64" xfId="0" applyNumberFormat="1" applyFont="1" applyBorder="1" applyAlignment="1">
      <alignment vertical="center"/>
    </xf>
    <xf numFmtId="168" fontId="16" fillId="0" borderId="64" xfId="0" applyNumberFormat="1" applyFont="1" applyBorder="1" applyAlignment="1"/>
    <xf numFmtId="168" fontId="18" fillId="0" borderId="64" xfId="0" applyNumberFormat="1" applyFont="1" applyFill="1" applyBorder="1" applyAlignment="1"/>
    <xf numFmtId="168" fontId="18" fillId="10" borderId="64" xfId="0" applyNumberFormat="1" applyFont="1" applyFill="1" applyBorder="1" applyAlignment="1"/>
    <xf numFmtId="168" fontId="18" fillId="16" borderId="64" xfId="0" applyNumberFormat="1" applyFont="1" applyFill="1" applyBorder="1" applyAlignment="1"/>
    <xf numFmtId="0" fontId="18" fillId="15" borderId="78" xfId="0" applyFont="1" applyFill="1" applyBorder="1" applyAlignment="1">
      <alignment horizontal="center"/>
    </xf>
    <xf numFmtId="0" fontId="18" fillId="15" borderId="65" xfId="0" applyFont="1" applyFill="1" applyBorder="1" applyAlignment="1">
      <alignment horizontal="center"/>
    </xf>
    <xf numFmtId="168" fontId="16" fillId="10" borderId="64" xfId="0" applyNumberFormat="1" applyFont="1" applyFill="1" applyBorder="1" applyAlignment="1"/>
    <xf numFmtId="0" fontId="16" fillId="0" borderId="65" xfId="0" applyFont="1" applyBorder="1" applyAlignment="1">
      <alignment horizontal="center"/>
    </xf>
    <xf numFmtId="0" fontId="20" fillId="9" borderId="64" xfId="0" applyFont="1" applyFill="1" applyBorder="1" applyAlignment="1">
      <alignment vertical="center"/>
    </xf>
    <xf numFmtId="0" fontId="16" fillId="9" borderId="64" xfId="0" applyFont="1" applyFill="1" applyBorder="1" applyAlignment="1"/>
    <xf numFmtId="4" fontId="20" fillId="0" borderId="64" xfId="0" applyNumberFormat="1" applyFont="1" applyBorder="1" applyAlignment="1">
      <alignment vertical="center"/>
    </xf>
    <xf numFmtId="4" fontId="16" fillId="9" borderId="68" xfId="1" applyNumberFormat="1" applyFont="1" applyFill="1" applyBorder="1" applyAlignment="1">
      <alignment horizontal="center"/>
    </xf>
    <xf numFmtId="4" fontId="21" fillId="0" borderId="64" xfId="0" applyNumberFormat="1" applyFont="1" applyBorder="1" applyAlignment="1">
      <alignment vertical="center"/>
    </xf>
    <xf numFmtId="4" fontId="16" fillId="0" borderId="64" xfId="0" applyNumberFormat="1" applyFont="1" applyBorder="1" applyAlignment="1"/>
    <xf numFmtId="4" fontId="18" fillId="0" borderId="64" xfId="0" applyNumberFormat="1" applyFont="1" applyFill="1" applyBorder="1" applyAlignment="1"/>
    <xf numFmtId="4" fontId="16" fillId="3" borderId="64" xfId="0" applyNumberFormat="1" applyFont="1" applyFill="1" applyBorder="1" applyAlignment="1">
      <alignment horizontal="center"/>
    </xf>
    <xf numFmtId="4" fontId="18" fillId="9" borderId="65" xfId="0" applyNumberFormat="1" applyFont="1" applyFill="1" applyBorder="1" applyAlignment="1"/>
    <xf numFmtId="4" fontId="20" fillId="10" borderId="64" xfId="0" applyNumberFormat="1" applyFont="1" applyFill="1" applyBorder="1" applyAlignment="1">
      <alignment vertical="center"/>
    </xf>
    <xf numFmtId="4" fontId="16" fillId="12" borderId="64" xfId="0" applyNumberFormat="1" applyFont="1" applyFill="1" applyBorder="1" applyAlignment="1"/>
    <xf numFmtId="0" fontId="7" fillId="9" borderId="20" xfId="0" applyFont="1" applyFill="1" applyBorder="1" applyAlignment="1">
      <alignment horizontal="center" wrapText="1"/>
    </xf>
    <xf numFmtId="0" fontId="5" fillId="15" borderId="9" xfId="0" applyFont="1" applyFill="1" applyBorder="1" applyAlignment="1">
      <alignment horizontal="center"/>
    </xf>
    <xf numFmtId="0" fontId="1" fillId="9" borderId="65" xfId="0" applyFont="1" applyFill="1" applyBorder="1" applyAlignment="1">
      <alignment horizontal="center" wrapText="1"/>
    </xf>
    <xf numFmtId="4" fontId="18" fillId="9" borderId="64" xfId="0" applyNumberFormat="1" applyFont="1" applyFill="1" applyBorder="1" applyAlignment="1"/>
    <xf numFmtId="165" fontId="18" fillId="9" borderId="68" xfId="0" applyNumberFormat="1" applyFont="1" applyFill="1" applyBorder="1" applyAlignment="1">
      <alignment horizontal="center"/>
    </xf>
    <xf numFmtId="4" fontId="22" fillId="9" borderId="64" xfId="0" applyNumberFormat="1" applyFont="1" applyFill="1" applyBorder="1" applyAlignment="1">
      <alignment vertical="center"/>
    </xf>
    <xf numFmtId="165" fontId="5" fillId="0" borderId="68" xfId="0" applyNumberFormat="1" applyFont="1" applyFill="1" applyBorder="1" applyAlignment="1">
      <alignment horizontal="center"/>
    </xf>
    <xf numFmtId="165" fontId="1" fillId="15" borderId="65" xfId="0" applyNumberFormat="1" applyFont="1" applyFill="1" applyBorder="1" applyAlignment="1">
      <alignment horizontal="center"/>
    </xf>
    <xf numFmtId="0" fontId="16" fillId="3" borderId="73" xfId="0" applyFont="1" applyFill="1" applyBorder="1" applyAlignment="1">
      <alignment horizontal="center" wrapText="1"/>
    </xf>
    <xf numFmtId="0" fontId="18" fillId="15" borderId="68" xfId="0" applyFont="1" applyFill="1" applyBorder="1" applyAlignment="1">
      <alignment horizontal="center"/>
    </xf>
    <xf numFmtId="0" fontId="25" fillId="0" borderId="65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left" vertical="center" wrapText="1"/>
    </xf>
    <xf numFmtId="0" fontId="16" fillId="0" borderId="65" xfId="0" applyFont="1" applyFill="1" applyBorder="1" applyAlignment="1">
      <alignment horizontal="left" vertical="center" wrapText="1"/>
    </xf>
    <xf numFmtId="0" fontId="19" fillId="0" borderId="65" xfId="0" applyFont="1" applyBorder="1" applyAlignment="1">
      <alignment horizontal="left" vertical="center" wrapText="1"/>
    </xf>
    <xf numFmtId="4" fontId="0" fillId="0" borderId="64" xfId="0" applyNumberFormat="1" applyFont="1" applyBorder="1" applyAlignment="1">
      <alignment vertical="center" wrapText="1"/>
    </xf>
    <xf numFmtId="0" fontId="0" fillId="0" borderId="6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6" fillId="0" borderId="65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6" fillId="3" borderId="65" xfId="0" applyFont="1" applyFill="1" applyBorder="1" applyAlignment="1">
      <alignment horizontal="left" vertical="center" wrapText="1"/>
    </xf>
    <xf numFmtId="0" fontId="26" fillId="0" borderId="65" xfId="0" applyFont="1" applyFill="1" applyBorder="1" applyAlignment="1">
      <alignment horizontal="left" vertical="center" wrapText="1"/>
    </xf>
    <xf numFmtId="0" fontId="19" fillId="0" borderId="65" xfId="0" applyFont="1" applyFill="1" applyBorder="1" applyAlignment="1">
      <alignment horizontal="left" vertical="center" wrapText="1"/>
    </xf>
    <xf numFmtId="0" fontId="19" fillId="3" borderId="65" xfId="0" applyFont="1" applyFill="1" applyBorder="1" applyAlignment="1">
      <alignment horizontal="left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4" fontId="16" fillId="0" borderId="65" xfId="0" applyNumberFormat="1" applyFont="1" applyFill="1" applyBorder="1" applyAlignment="1">
      <alignment horizontal="center" vertical="center" wrapText="1"/>
    </xf>
    <xf numFmtId="4" fontId="20" fillId="9" borderId="65" xfId="0" applyNumberFormat="1" applyFont="1" applyFill="1" applyBorder="1" applyAlignment="1">
      <alignment horizontal="center" vertical="center" wrapText="1"/>
    </xf>
    <xf numFmtId="4" fontId="17" fillId="0" borderId="64" xfId="0" applyNumberFormat="1" applyFont="1" applyBorder="1" applyAlignment="1">
      <alignment vertical="center" wrapText="1"/>
    </xf>
    <xf numFmtId="0" fontId="16" fillId="0" borderId="67" xfId="0" applyFont="1" applyBorder="1" applyAlignment="1">
      <alignment horizontal="center" vertical="center" wrapText="1"/>
    </xf>
    <xf numFmtId="4" fontId="16" fillId="0" borderId="67" xfId="0" applyNumberFormat="1" applyFont="1" applyFill="1" applyBorder="1" applyAlignment="1">
      <alignment horizontal="center" vertical="center" wrapText="1"/>
    </xf>
    <xf numFmtId="4" fontId="20" fillId="9" borderId="67" xfId="0" applyNumberFormat="1" applyFont="1" applyFill="1" applyBorder="1" applyAlignment="1">
      <alignment horizontal="center" vertical="center" wrapText="1"/>
    </xf>
    <xf numFmtId="4" fontId="17" fillId="0" borderId="65" xfId="0" applyNumberFormat="1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4" fontId="0" fillId="0" borderId="65" xfId="0" applyNumberFormat="1" applyFont="1" applyBorder="1" applyAlignment="1">
      <alignment horizontal="center" vertical="center" wrapText="1"/>
    </xf>
    <xf numFmtId="4" fontId="28" fillId="9" borderId="65" xfId="0" applyNumberFormat="1" applyFont="1" applyFill="1" applyBorder="1" applyAlignment="1">
      <alignment horizontal="center" vertical="center" wrapText="1"/>
    </xf>
    <xf numFmtId="3" fontId="16" fillId="0" borderId="65" xfId="0" applyNumberFormat="1" applyFont="1" applyFill="1" applyBorder="1" applyAlignment="1">
      <alignment horizontal="center" vertical="center" wrapText="1"/>
    </xf>
    <xf numFmtId="3" fontId="20" fillId="0" borderId="6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6" borderId="10" xfId="0" applyFont="1" applyFill="1" applyBorder="1" applyAlignment="1">
      <alignment horizontal="right"/>
    </xf>
    <xf numFmtId="0" fontId="2" fillId="0" borderId="33" xfId="0" applyFont="1" applyBorder="1" applyAlignment="1">
      <alignment vertical="center"/>
    </xf>
    <xf numFmtId="0" fontId="1" fillId="8" borderId="62" xfId="0" applyFont="1" applyFill="1" applyBorder="1" applyAlignment="1">
      <alignment horizontal="left"/>
    </xf>
    <xf numFmtId="0" fontId="2" fillId="0" borderId="63" xfId="0" applyFont="1" applyBorder="1" applyAlignment="1">
      <alignment vertical="center"/>
    </xf>
    <xf numFmtId="0" fontId="1" fillId="3" borderId="62" xfId="0" applyFont="1" applyFill="1" applyBorder="1" applyAlignment="1">
      <alignment horizontal="center"/>
    </xf>
    <xf numFmtId="0" fontId="2" fillId="0" borderId="71" xfId="0" applyFont="1" applyBorder="1" applyAlignment="1">
      <alignment vertical="center"/>
    </xf>
    <xf numFmtId="0" fontId="11" fillId="3" borderId="10" xfId="0" applyFont="1" applyFill="1" applyBorder="1" applyAlignment="1">
      <alignment horizontal="center" wrapText="1"/>
    </xf>
    <xf numFmtId="0" fontId="5" fillId="3" borderId="34" xfId="0" applyFont="1" applyFill="1" applyBorder="1" applyAlignment="1">
      <alignment horizont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6" fillId="0" borderId="65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65" xfId="0" applyFont="1" applyBorder="1" applyAlignment="1">
      <alignment horizontal="center"/>
    </xf>
    <xf numFmtId="0" fontId="2" fillId="0" borderId="6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8" fillId="3" borderId="34" xfId="0" applyFont="1" applyFill="1" applyBorder="1" applyAlignment="1">
      <alignment horizontal="center" wrapText="1"/>
    </xf>
    <xf numFmtId="0" fontId="16" fillId="0" borderId="65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righ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0"/>
  <sheetViews>
    <sheetView tabSelected="1" topLeftCell="A43" workbookViewId="0">
      <selection activeCell="O65" sqref="O65"/>
    </sheetView>
  </sheetViews>
  <sheetFormatPr defaultColWidth="14.42578125" defaultRowHeight="15" customHeight="1"/>
  <cols>
    <col min="1" max="1" width="6.5703125" customWidth="1"/>
    <col min="2" max="2" width="12.5703125" customWidth="1"/>
    <col min="3" max="3" width="11.42578125" customWidth="1"/>
    <col min="4" max="5" width="27.85546875" customWidth="1"/>
    <col min="6" max="6" width="11.42578125" customWidth="1"/>
    <col min="7" max="7" width="11.85546875" style="109" bestFit="1" customWidth="1"/>
    <col min="8" max="8" width="11.42578125" style="130" customWidth="1"/>
    <col min="9" max="9" width="13" style="145" customWidth="1"/>
    <col min="10" max="10" width="12.140625" style="214" bestFit="1" customWidth="1"/>
    <col min="11" max="11" width="10.7109375" style="199" bestFit="1" customWidth="1"/>
    <col min="12" max="12" width="12.140625" style="199" bestFit="1" customWidth="1"/>
    <col min="13" max="15" width="14" style="200" customWidth="1"/>
    <col min="16" max="16" width="14" style="197" customWidth="1"/>
    <col min="17" max="26" width="14" customWidth="1"/>
  </cols>
  <sheetData>
    <row r="1" spans="1:13" ht="14.25" customHeight="1">
      <c r="A1" s="1"/>
      <c r="B1" s="1"/>
      <c r="C1" s="2"/>
      <c r="D1" s="3"/>
      <c r="E1" s="3"/>
      <c r="F1" s="280" t="s">
        <v>0</v>
      </c>
      <c r="G1" s="281"/>
      <c r="H1" s="281"/>
      <c r="I1" s="282"/>
    </row>
    <row r="2" spans="1:13" ht="14.25" customHeight="1">
      <c r="A2" s="113"/>
      <c r="B2" s="114"/>
      <c r="C2" s="115" t="s">
        <v>1</v>
      </c>
      <c r="D2" s="116" t="s">
        <v>2</v>
      </c>
      <c r="E2" s="116" t="s">
        <v>3</v>
      </c>
      <c r="F2" s="116" t="s">
        <v>4</v>
      </c>
      <c r="G2" s="111" t="s">
        <v>5</v>
      </c>
      <c r="H2" s="117" t="s">
        <v>6</v>
      </c>
      <c r="I2" s="137" t="s">
        <v>7</v>
      </c>
    </row>
    <row r="3" spans="1:13" ht="14.25" customHeight="1">
      <c r="A3" s="117"/>
      <c r="B3" s="118" t="s">
        <v>9</v>
      </c>
      <c r="C3" s="119" t="s">
        <v>10</v>
      </c>
      <c r="D3" s="225" t="s">
        <v>11</v>
      </c>
      <c r="E3" s="117" t="s">
        <v>12</v>
      </c>
      <c r="F3" s="117">
        <v>14</v>
      </c>
      <c r="G3" s="131">
        <f>F3*19.25</f>
        <v>269.5</v>
      </c>
      <c r="H3" s="117"/>
      <c r="I3" s="137"/>
      <c r="J3" s="214" t="s">
        <v>27</v>
      </c>
    </row>
    <row r="4" spans="1:13" ht="14.25" customHeight="1">
      <c r="A4" s="283" t="s">
        <v>8</v>
      </c>
      <c r="B4" s="284"/>
      <c r="C4" s="284"/>
      <c r="D4" s="284"/>
      <c r="E4" s="284"/>
      <c r="F4" s="155">
        <f>SUM(F3)</f>
        <v>14</v>
      </c>
      <c r="G4" s="152">
        <f>SUM(G3)</f>
        <v>269.5</v>
      </c>
      <c r="H4" s="153"/>
      <c r="I4" s="154"/>
      <c r="J4" s="215">
        <v>269.5</v>
      </c>
      <c r="K4" s="199" t="s">
        <v>149</v>
      </c>
    </row>
    <row r="5" spans="1:13" ht="14.25" customHeight="1">
      <c r="A5" s="279" t="s">
        <v>13</v>
      </c>
      <c r="B5" s="279"/>
      <c r="C5" s="279"/>
      <c r="D5" s="279"/>
      <c r="E5" s="279"/>
      <c r="F5" s="279"/>
      <c r="G5" s="279"/>
      <c r="H5" s="127"/>
      <c r="I5" s="138"/>
      <c r="J5" s="216"/>
      <c r="K5" s="201"/>
      <c r="L5" s="201"/>
    </row>
    <row r="6" spans="1:13" ht="14.25" customHeight="1">
      <c r="A6" s="117">
        <v>1</v>
      </c>
      <c r="B6" s="117" t="s">
        <v>14</v>
      </c>
      <c r="C6" s="122" t="s">
        <v>15</v>
      </c>
      <c r="D6" s="117" t="s">
        <v>16</v>
      </c>
      <c r="E6" s="117" t="s">
        <v>17</v>
      </c>
      <c r="F6" s="117">
        <v>0</v>
      </c>
      <c r="G6" s="132">
        <f>(F6*19.25)</f>
        <v>0</v>
      </c>
      <c r="H6" s="128"/>
      <c r="I6" s="139"/>
      <c r="J6" s="217"/>
      <c r="K6" s="198"/>
      <c r="L6" s="198"/>
    </row>
    <row r="7" spans="1:13" ht="14.25" customHeight="1">
      <c r="A7" s="123">
        <v>2</v>
      </c>
      <c r="B7" s="123" t="s">
        <v>14</v>
      </c>
      <c r="C7" s="124" t="s">
        <v>18</v>
      </c>
      <c r="D7" s="123" t="s">
        <v>19</v>
      </c>
      <c r="E7" s="123" t="s">
        <v>17</v>
      </c>
      <c r="F7" s="123">
        <v>14</v>
      </c>
      <c r="G7" s="133">
        <f t="shared" ref="G7:G16" si="0">F7*19.25</f>
        <v>269.5</v>
      </c>
      <c r="H7" s="128"/>
      <c r="I7" s="139"/>
      <c r="J7" s="217"/>
      <c r="K7" s="198"/>
      <c r="L7" s="198"/>
    </row>
    <row r="8" spans="1:13" ht="14.25" customHeight="1">
      <c r="A8" s="117">
        <v>3</v>
      </c>
      <c r="B8" s="117" t="s">
        <v>20</v>
      </c>
      <c r="C8" s="119" t="s">
        <v>21</v>
      </c>
      <c r="D8" s="120" t="s">
        <v>22</v>
      </c>
      <c r="E8" s="117" t="s">
        <v>23</v>
      </c>
      <c r="F8" s="117">
        <v>0</v>
      </c>
      <c r="G8" s="132">
        <f t="shared" si="0"/>
        <v>0</v>
      </c>
      <c r="H8" s="128"/>
      <c r="I8" s="139"/>
      <c r="J8" s="217"/>
      <c r="K8" s="198"/>
      <c r="L8" s="198"/>
    </row>
    <row r="9" spans="1:13" ht="14.25" customHeight="1">
      <c r="A9" s="123">
        <v>4</v>
      </c>
      <c r="B9" s="123" t="s">
        <v>24</v>
      </c>
      <c r="C9" s="124" t="s">
        <v>15</v>
      </c>
      <c r="D9" s="125" t="s">
        <v>25</v>
      </c>
      <c r="E9" s="123" t="s">
        <v>26</v>
      </c>
      <c r="F9" s="123">
        <v>14</v>
      </c>
      <c r="G9" s="133">
        <f t="shared" si="0"/>
        <v>269.5</v>
      </c>
      <c r="H9" s="128"/>
      <c r="I9" s="139"/>
      <c r="J9" s="217"/>
      <c r="K9" s="198"/>
      <c r="L9" s="198"/>
      <c r="M9" s="202"/>
    </row>
    <row r="10" spans="1:13" ht="14.25" customHeight="1">
      <c r="A10" s="117">
        <v>5</v>
      </c>
      <c r="B10" s="117" t="s">
        <v>14</v>
      </c>
      <c r="C10" s="122" t="s">
        <v>15</v>
      </c>
      <c r="D10" s="120" t="s">
        <v>28</v>
      </c>
      <c r="E10" s="117" t="s">
        <v>17</v>
      </c>
      <c r="F10" s="117">
        <v>14</v>
      </c>
      <c r="G10" s="132">
        <f t="shared" si="0"/>
        <v>269.5</v>
      </c>
      <c r="H10" s="128"/>
      <c r="I10" s="139"/>
      <c r="J10" s="217"/>
      <c r="K10" s="198"/>
      <c r="L10" s="198"/>
    </row>
    <row r="11" spans="1:13" ht="14.25" customHeight="1">
      <c r="A11" s="123">
        <v>6</v>
      </c>
      <c r="B11" s="123" t="s">
        <v>24</v>
      </c>
      <c r="C11" s="124" t="s">
        <v>15</v>
      </c>
      <c r="D11" s="125" t="s">
        <v>29</v>
      </c>
      <c r="E11" s="123" t="s">
        <v>30</v>
      </c>
      <c r="F11" s="123">
        <v>14</v>
      </c>
      <c r="G11" s="133">
        <f t="shared" si="0"/>
        <v>269.5</v>
      </c>
      <c r="H11" s="128"/>
      <c r="I11" s="139"/>
      <c r="J11" s="217"/>
      <c r="K11" s="198"/>
      <c r="L11" s="198"/>
    </row>
    <row r="12" spans="1:13" ht="14.25" customHeight="1">
      <c r="A12" s="123">
        <v>7</v>
      </c>
      <c r="B12" s="123" t="s">
        <v>31</v>
      </c>
      <c r="C12" s="124" t="s">
        <v>32</v>
      </c>
      <c r="D12" s="125" t="s">
        <v>33</v>
      </c>
      <c r="E12" s="123" t="s">
        <v>34</v>
      </c>
      <c r="F12" s="123">
        <v>14</v>
      </c>
      <c r="G12" s="133">
        <f t="shared" si="0"/>
        <v>269.5</v>
      </c>
      <c r="H12" s="128"/>
      <c r="I12" s="139"/>
      <c r="J12" s="217"/>
      <c r="K12" s="198"/>
      <c r="L12" s="198"/>
    </row>
    <row r="13" spans="1:13" ht="14.25" customHeight="1">
      <c r="A13" s="123">
        <v>8</v>
      </c>
      <c r="B13" s="123" t="s">
        <v>31</v>
      </c>
      <c r="C13" s="124" t="s">
        <v>32</v>
      </c>
      <c r="D13" s="125" t="s">
        <v>35</v>
      </c>
      <c r="E13" s="123" t="s">
        <v>36</v>
      </c>
      <c r="F13" s="123">
        <v>14</v>
      </c>
      <c r="G13" s="133">
        <f t="shared" si="0"/>
        <v>269.5</v>
      </c>
      <c r="H13" s="128"/>
      <c r="I13" s="139"/>
      <c r="J13" s="217"/>
      <c r="K13" s="198"/>
      <c r="L13" s="198"/>
    </row>
    <row r="14" spans="1:13" ht="14.25" customHeight="1">
      <c r="A14" s="123">
        <v>9</v>
      </c>
      <c r="B14" s="123" t="s">
        <v>37</v>
      </c>
      <c r="C14" s="124" t="s">
        <v>15</v>
      </c>
      <c r="D14" s="125" t="s">
        <v>38</v>
      </c>
      <c r="E14" s="123" t="s">
        <v>39</v>
      </c>
      <c r="F14" s="123">
        <v>14</v>
      </c>
      <c r="G14" s="133">
        <f t="shared" si="0"/>
        <v>269.5</v>
      </c>
      <c r="H14" s="128"/>
      <c r="I14" s="139"/>
      <c r="J14" s="217"/>
      <c r="K14" s="198"/>
      <c r="L14" s="198"/>
    </row>
    <row r="15" spans="1:13" ht="14.25" customHeight="1">
      <c r="A15" s="123">
        <v>10</v>
      </c>
      <c r="B15" s="123" t="s">
        <v>20</v>
      </c>
      <c r="C15" s="124" t="s">
        <v>32</v>
      </c>
      <c r="D15" s="125" t="s">
        <v>40</v>
      </c>
      <c r="E15" s="123" t="s">
        <v>23</v>
      </c>
      <c r="F15" s="123">
        <v>14</v>
      </c>
      <c r="G15" s="133">
        <f t="shared" si="0"/>
        <v>269.5</v>
      </c>
      <c r="H15" s="128"/>
      <c r="I15" s="139"/>
      <c r="J15" s="217"/>
      <c r="K15" s="198"/>
      <c r="L15" s="198"/>
    </row>
    <row r="16" spans="1:13" ht="14.25" customHeight="1">
      <c r="A16" s="123">
        <v>11</v>
      </c>
      <c r="B16" s="123" t="s">
        <v>14</v>
      </c>
      <c r="C16" s="124" t="s">
        <v>21</v>
      </c>
      <c r="D16" s="125" t="s">
        <v>41</v>
      </c>
      <c r="E16" s="123" t="s">
        <v>17</v>
      </c>
      <c r="F16" s="123">
        <v>14</v>
      </c>
      <c r="G16" s="133">
        <f t="shared" si="0"/>
        <v>269.5</v>
      </c>
      <c r="H16" s="128"/>
      <c r="I16" s="139"/>
      <c r="J16" s="217"/>
      <c r="K16" s="198"/>
      <c r="L16" s="198"/>
    </row>
    <row r="17" spans="1:12" ht="14.25" customHeight="1" thickBot="1">
      <c r="A17" s="285" t="s">
        <v>42</v>
      </c>
      <c r="B17" s="286"/>
      <c r="C17" s="286"/>
      <c r="D17" s="286"/>
      <c r="E17" s="287"/>
      <c r="F17" s="112">
        <f>SUM(F6:F16)</f>
        <v>126</v>
      </c>
      <c r="G17" s="134">
        <f>SUM(G6:G16)</f>
        <v>2425.5</v>
      </c>
      <c r="H17" s="148"/>
      <c r="I17" s="229"/>
      <c r="K17" s="203"/>
      <c r="L17" s="151">
        <v>2934.61</v>
      </c>
    </row>
    <row r="18" spans="1:12" ht="14.25" customHeight="1" thickBot="1">
      <c r="A18" s="288" t="s">
        <v>43</v>
      </c>
      <c r="B18" s="277"/>
      <c r="C18" s="277"/>
      <c r="D18" s="277"/>
      <c r="E18" s="277"/>
      <c r="F18" s="277"/>
      <c r="G18" s="277"/>
      <c r="H18" s="277"/>
      <c r="I18" s="278"/>
      <c r="J18" s="217"/>
      <c r="K18" s="198"/>
      <c r="L18" s="198"/>
    </row>
    <row r="19" spans="1:12" ht="14.25" customHeight="1">
      <c r="A19" s="22">
        <v>1</v>
      </c>
      <c r="B19" s="23" t="s">
        <v>14</v>
      </c>
      <c r="C19" s="24" t="s">
        <v>18</v>
      </c>
      <c r="D19" s="25" t="s">
        <v>44</v>
      </c>
      <c r="E19" s="180" t="s">
        <v>45</v>
      </c>
      <c r="F19" s="172">
        <v>7</v>
      </c>
      <c r="G19" s="27">
        <f>F19*19.25</f>
        <v>134.75</v>
      </c>
      <c r="H19" s="123"/>
      <c r="I19" s="140"/>
      <c r="J19" s="217"/>
      <c r="K19" s="198"/>
      <c r="L19" s="198"/>
    </row>
    <row r="20" spans="1:12" ht="14.25" customHeight="1">
      <c r="A20" s="13">
        <v>2</v>
      </c>
      <c r="B20" s="13" t="s">
        <v>14</v>
      </c>
      <c r="C20" s="28" t="s">
        <v>46</v>
      </c>
      <c r="D20" s="165" t="s">
        <v>47</v>
      </c>
      <c r="E20" s="181" t="s">
        <v>48</v>
      </c>
      <c r="F20" s="173">
        <v>12</v>
      </c>
      <c r="G20" s="103">
        <f>F20*19.25</f>
        <v>231</v>
      </c>
      <c r="H20" s="117"/>
      <c r="I20" s="141"/>
      <c r="J20" s="217"/>
      <c r="K20" s="198"/>
      <c r="L20" s="198"/>
    </row>
    <row r="21" spans="1:12" ht="14.25" customHeight="1">
      <c r="A21" s="13">
        <v>3</v>
      </c>
      <c r="B21" s="13" t="s">
        <v>14</v>
      </c>
      <c r="C21" s="28" t="s">
        <v>49</v>
      </c>
      <c r="D21" s="166" t="s">
        <v>50</v>
      </c>
      <c r="E21" s="182" t="s">
        <v>51</v>
      </c>
      <c r="F21" s="174">
        <v>14</v>
      </c>
      <c r="G21" s="103">
        <f>F21*19.25</f>
        <v>269.5</v>
      </c>
      <c r="H21" s="117">
        <v>56</v>
      </c>
      <c r="I21" s="141">
        <f>H21*38.5</f>
        <v>2156</v>
      </c>
      <c r="J21" s="217"/>
      <c r="K21" s="198"/>
      <c r="L21" s="198"/>
    </row>
    <row r="22" spans="1:12" ht="14.25" customHeight="1">
      <c r="A22" s="13">
        <v>4</v>
      </c>
      <c r="B22" s="30" t="s">
        <v>52</v>
      </c>
      <c r="C22" s="28" t="s">
        <v>49</v>
      </c>
      <c r="D22" s="167" t="s">
        <v>53</v>
      </c>
      <c r="E22" s="183" t="s">
        <v>54</v>
      </c>
      <c r="F22" s="174">
        <v>14</v>
      </c>
      <c r="G22" s="103">
        <f>(F22*19.25)</f>
        <v>269.5</v>
      </c>
      <c r="H22" s="117"/>
      <c r="I22" s="141"/>
      <c r="J22" s="217"/>
      <c r="K22" s="198"/>
      <c r="L22" s="198"/>
    </row>
    <row r="23" spans="1:12" ht="14.25" customHeight="1">
      <c r="A23" s="4">
        <v>5</v>
      </c>
      <c r="B23" s="30" t="s">
        <v>55</v>
      </c>
      <c r="C23" s="28" t="s">
        <v>18</v>
      </c>
      <c r="D23" s="29" t="s">
        <v>56</v>
      </c>
      <c r="E23" s="184" t="s">
        <v>57</v>
      </c>
      <c r="F23" s="174">
        <v>9</v>
      </c>
      <c r="G23" s="103">
        <f t="shared" ref="G23:G47" si="1">F23*19.25</f>
        <v>173.25</v>
      </c>
      <c r="H23" s="117"/>
      <c r="I23" s="141"/>
      <c r="J23" s="217"/>
      <c r="K23" s="198"/>
      <c r="L23" s="198"/>
    </row>
    <row r="24" spans="1:12" ht="14.25" customHeight="1">
      <c r="A24" s="15">
        <v>6</v>
      </c>
      <c r="B24" s="15" t="s">
        <v>14</v>
      </c>
      <c r="C24" s="16" t="s">
        <v>15</v>
      </c>
      <c r="D24" s="17" t="s">
        <v>58</v>
      </c>
      <c r="E24" s="185" t="s">
        <v>59</v>
      </c>
      <c r="F24" s="51">
        <v>14</v>
      </c>
      <c r="G24" s="104">
        <f t="shared" si="1"/>
        <v>269.5</v>
      </c>
      <c r="H24" s="123"/>
      <c r="I24" s="140"/>
    </row>
    <row r="25" spans="1:12" ht="14.25" customHeight="1">
      <c r="A25" s="15">
        <v>7</v>
      </c>
      <c r="B25" s="15" t="s">
        <v>24</v>
      </c>
      <c r="C25" s="16" t="s">
        <v>32</v>
      </c>
      <c r="D25" s="17" t="s">
        <v>60</v>
      </c>
      <c r="E25" s="185" t="s">
        <v>61</v>
      </c>
      <c r="F25" s="51">
        <v>2</v>
      </c>
      <c r="G25" s="105">
        <f t="shared" si="1"/>
        <v>38.5</v>
      </c>
      <c r="H25" s="123"/>
      <c r="I25" s="140"/>
    </row>
    <row r="26" spans="1:12" ht="14.25" customHeight="1">
      <c r="A26" s="31">
        <v>8</v>
      </c>
      <c r="B26" s="10" t="s">
        <v>37</v>
      </c>
      <c r="C26" s="9" t="s">
        <v>32</v>
      </c>
      <c r="D26" s="168" t="s">
        <v>62</v>
      </c>
      <c r="E26" s="186" t="s">
        <v>63</v>
      </c>
      <c r="F26" s="33">
        <v>14</v>
      </c>
      <c r="G26" s="32">
        <f t="shared" si="1"/>
        <v>269.5</v>
      </c>
      <c r="H26" s="129"/>
      <c r="I26" s="142"/>
    </row>
    <row r="27" spans="1:12" ht="14.25" customHeight="1">
      <c r="A27" s="34">
        <v>9</v>
      </c>
      <c r="B27" s="35" t="s">
        <v>24</v>
      </c>
      <c r="C27" s="36" t="s">
        <v>32</v>
      </c>
      <c r="D27" s="37" t="s">
        <v>64</v>
      </c>
      <c r="E27" s="187" t="s">
        <v>65</v>
      </c>
      <c r="F27" s="33">
        <v>13</v>
      </c>
      <c r="G27" s="38">
        <f t="shared" si="1"/>
        <v>250.25</v>
      </c>
      <c r="H27" s="129"/>
      <c r="I27" s="142"/>
    </row>
    <row r="28" spans="1:12" ht="14.25" customHeight="1">
      <c r="A28" s="7">
        <v>10</v>
      </c>
      <c r="B28" s="7" t="s">
        <v>24</v>
      </c>
      <c r="C28" s="39" t="s">
        <v>66</v>
      </c>
      <c r="D28" s="167" t="s">
        <v>67</v>
      </c>
      <c r="E28" s="181" t="s">
        <v>51</v>
      </c>
      <c r="F28" s="175">
        <v>12</v>
      </c>
      <c r="G28" s="135">
        <f t="shared" si="1"/>
        <v>231</v>
      </c>
      <c r="H28" s="117"/>
      <c r="I28" s="141"/>
    </row>
    <row r="29" spans="1:12" ht="14.25" customHeight="1">
      <c r="A29" s="13">
        <v>11</v>
      </c>
      <c r="B29" s="13" t="s">
        <v>31</v>
      </c>
      <c r="C29" s="28" t="s">
        <v>18</v>
      </c>
      <c r="D29" s="29" t="s">
        <v>68</v>
      </c>
      <c r="E29" s="184" t="s">
        <v>69</v>
      </c>
      <c r="F29" s="174">
        <v>14</v>
      </c>
      <c r="G29" s="106">
        <f t="shared" si="1"/>
        <v>269.5</v>
      </c>
      <c r="H29" s="120"/>
      <c r="I29" s="141"/>
      <c r="J29" s="217"/>
      <c r="K29" s="198"/>
      <c r="L29" s="198"/>
    </row>
    <row r="30" spans="1:12" ht="14.25" customHeight="1">
      <c r="A30" s="8">
        <v>12</v>
      </c>
      <c r="B30" s="8" t="s">
        <v>37</v>
      </c>
      <c r="C30" s="9" t="s">
        <v>32</v>
      </c>
      <c r="D30" s="169" t="s">
        <v>70</v>
      </c>
      <c r="E30" s="185" t="s">
        <v>63</v>
      </c>
      <c r="F30" s="51">
        <v>6</v>
      </c>
      <c r="G30" s="21">
        <f t="shared" si="1"/>
        <v>115.5</v>
      </c>
      <c r="H30" s="123"/>
      <c r="I30" s="140"/>
      <c r="J30" s="217"/>
      <c r="K30" s="198"/>
      <c r="L30" s="198"/>
    </row>
    <row r="31" spans="1:12" ht="14.25" customHeight="1">
      <c r="A31" s="8">
        <v>13</v>
      </c>
      <c r="B31" s="8" t="s">
        <v>37</v>
      </c>
      <c r="C31" s="9" t="s">
        <v>32</v>
      </c>
      <c r="D31" s="169" t="s">
        <v>71</v>
      </c>
      <c r="E31" s="185" t="s">
        <v>63</v>
      </c>
      <c r="F31" s="51">
        <v>6</v>
      </c>
      <c r="G31" s="21">
        <f t="shared" si="1"/>
        <v>115.5</v>
      </c>
      <c r="H31" s="123"/>
      <c r="I31" s="140"/>
      <c r="J31" s="217"/>
      <c r="K31" s="198"/>
      <c r="L31" s="198"/>
    </row>
    <row r="32" spans="1:12" ht="14.25" customHeight="1">
      <c r="A32" s="8">
        <v>14</v>
      </c>
      <c r="B32" s="8" t="s">
        <v>72</v>
      </c>
      <c r="C32" s="9" t="s">
        <v>32</v>
      </c>
      <c r="D32" s="169" t="s">
        <v>73</v>
      </c>
      <c r="E32" s="185" t="s">
        <v>74</v>
      </c>
      <c r="F32" s="51">
        <v>6</v>
      </c>
      <c r="G32" s="21">
        <f t="shared" si="1"/>
        <v>115.5</v>
      </c>
      <c r="H32" s="123"/>
      <c r="I32" s="140"/>
      <c r="J32" s="217"/>
      <c r="K32" s="198"/>
      <c r="L32" s="198"/>
    </row>
    <row r="33" spans="1:13" ht="14.25" customHeight="1">
      <c r="A33" s="13">
        <v>15</v>
      </c>
      <c r="B33" s="13" t="s">
        <v>72</v>
      </c>
      <c r="C33" s="28" t="s">
        <v>75</v>
      </c>
      <c r="D33" s="29" t="s">
        <v>76</v>
      </c>
      <c r="E33" s="184" t="s">
        <v>74</v>
      </c>
      <c r="F33" s="174">
        <v>4</v>
      </c>
      <c r="G33" s="103">
        <f t="shared" si="1"/>
        <v>77</v>
      </c>
      <c r="H33" s="120"/>
      <c r="I33" s="141"/>
      <c r="J33" s="217"/>
      <c r="K33" s="198"/>
      <c r="L33" s="198"/>
    </row>
    <row r="34" spans="1:13" ht="14.25" customHeight="1">
      <c r="A34" s="13">
        <v>16</v>
      </c>
      <c r="B34" s="13" t="s">
        <v>72</v>
      </c>
      <c r="C34" s="28" t="s">
        <v>46</v>
      </c>
      <c r="D34" s="29" t="s">
        <v>77</v>
      </c>
      <c r="E34" s="184" t="s">
        <v>74</v>
      </c>
      <c r="F34" s="174">
        <v>6</v>
      </c>
      <c r="G34" s="103">
        <f t="shared" si="1"/>
        <v>115.5</v>
      </c>
      <c r="H34" s="117"/>
      <c r="I34" s="141"/>
      <c r="J34" s="217"/>
      <c r="K34" s="204"/>
      <c r="L34" s="204"/>
    </row>
    <row r="35" spans="1:13" ht="14.25" customHeight="1">
      <c r="A35" s="8">
        <v>17</v>
      </c>
      <c r="B35" s="40" t="s">
        <v>31</v>
      </c>
      <c r="C35" s="9" t="s">
        <v>46</v>
      </c>
      <c r="D35" s="169" t="s">
        <v>78</v>
      </c>
      <c r="E35" s="185" t="s">
        <v>45</v>
      </c>
      <c r="F35" s="51">
        <v>14</v>
      </c>
      <c r="G35" s="21">
        <f t="shared" si="1"/>
        <v>269.5</v>
      </c>
      <c r="H35" s="123"/>
      <c r="I35" s="140"/>
      <c r="J35" s="217"/>
      <c r="K35" s="204"/>
      <c r="L35" s="204"/>
    </row>
    <row r="36" spans="1:13" ht="14.25" customHeight="1">
      <c r="A36" s="8">
        <v>18</v>
      </c>
      <c r="B36" s="8" t="s">
        <v>24</v>
      </c>
      <c r="C36" s="9" t="s">
        <v>79</v>
      </c>
      <c r="D36" s="168" t="s">
        <v>80</v>
      </c>
      <c r="E36" s="187" t="s">
        <v>81</v>
      </c>
      <c r="F36" s="51">
        <v>13</v>
      </c>
      <c r="G36" s="21">
        <f t="shared" si="1"/>
        <v>250.25</v>
      </c>
      <c r="H36" s="123"/>
      <c r="I36" s="140"/>
      <c r="J36" s="217"/>
      <c r="K36" s="204"/>
      <c r="L36" s="204"/>
    </row>
    <row r="37" spans="1:13" ht="14.25" customHeight="1">
      <c r="A37" s="8">
        <v>19</v>
      </c>
      <c r="B37" s="8" t="s">
        <v>31</v>
      </c>
      <c r="C37" s="9" t="s">
        <v>32</v>
      </c>
      <c r="D37" s="169" t="s">
        <v>82</v>
      </c>
      <c r="E37" s="185" t="s">
        <v>83</v>
      </c>
      <c r="F37" s="51">
        <v>10</v>
      </c>
      <c r="G37" s="21">
        <f t="shared" si="1"/>
        <v>192.5</v>
      </c>
      <c r="H37" s="123"/>
      <c r="I37" s="140"/>
      <c r="J37" s="217"/>
      <c r="K37" s="204"/>
      <c r="L37" s="204"/>
    </row>
    <row r="38" spans="1:13" ht="14.25" customHeight="1">
      <c r="A38" s="8">
        <v>20</v>
      </c>
      <c r="B38" s="40" t="s">
        <v>24</v>
      </c>
      <c r="C38" s="9" t="s">
        <v>46</v>
      </c>
      <c r="D38" s="169" t="s">
        <v>84</v>
      </c>
      <c r="E38" s="187" t="s">
        <v>61</v>
      </c>
      <c r="F38" s="51">
        <v>8</v>
      </c>
      <c r="G38" s="21">
        <f t="shared" si="1"/>
        <v>154</v>
      </c>
      <c r="H38" s="123"/>
      <c r="I38" s="140"/>
      <c r="J38" s="217"/>
      <c r="K38" s="204"/>
      <c r="L38" s="204"/>
    </row>
    <row r="39" spans="1:13" ht="14.25" customHeight="1">
      <c r="A39" s="8">
        <v>21</v>
      </c>
      <c r="B39" s="8" t="s">
        <v>31</v>
      </c>
      <c r="C39" s="9" t="s">
        <v>32</v>
      </c>
      <c r="D39" s="41" t="s">
        <v>85</v>
      </c>
      <c r="E39" s="185" t="s">
        <v>86</v>
      </c>
      <c r="F39" s="51">
        <v>14</v>
      </c>
      <c r="G39" s="21">
        <f t="shared" si="1"/>
        <v>269.5</v>
      </c>
      <c r="H39" s="123"/>
      <c r="I39" s="140"/>
      <c r="J39" s="217"/>
      <c r="K39" s="204"/>
      <c r="L39" s="204"/>
    </row>
    <row r="40" spans="1:13" ht="14.25" customHeight="1">
      <c r="A40" s="42">
        <v>22</v>
      </c>
      <c r="B40" s="43" t="s">
        <v>31</v>
      </c>
      <c r="C40" s="44" t="s">
        <v>32</v>
      </c>
      <c r="D40" s="45" t="s">
        <v>87</v>
      </c>
      <c r="E40" s="185" t="s">
        <v>88</v>
      </c>
      <c r="F40" s="176">
        <v>8</v>
      </c>
      <c r="G40" s="105">
        <f t="shared" si="1"/>
        <v>154</v>
      </c>
      <c r="H40" s="123"/>
      <c r="I40" s="140"/>
      <c r="J40" s="217"/>
      <c r="K40" s="204"/>
      <c r="L40" s="204"/>
    </row>
    <row r="41" spans="1:13" ht="14.25" customHeight="1">
      <c r="A41" s="42">
        <v>23</v>
      </c>
      <c r="B41" s="15" t="s">
        <v>31</v>
      </c>
      <c r="C41" s="16" t="s">
        <v>32</v>
      </c>
      <c r="D41" s="45" t="s">
        <v>89</v>
      </c>
      <c r="E41" s="185" t="s">
        <v>83</v>
      </c>
      <c r="F41" s="177">
        <v>14</v>
      </c>
      <c r="G41" s="156">
        <f t="shared" si="1"/>
        <v>269.5</v>
      </c>
      <c r="H41" s="123"/>
      <c r="I41" s="140"/>
      <c r="J41" s="217"/>
      <c r="K41" s="204"/>
      <c r="L41" s="204"/>
    </row>
    <row r="42" spans="1:13" ht="14.25" customHeight="1">
      <c r="A42" s="42">
        <v>24</v>
      </c>
      <c r="B42" s="8" t="s">
        <v>72</v>
      </c>
      <c r="C42" s="9" t="s">
        <v>32</v>
      </c>
      <c r="D42" s="170" t="s">
        <v>90</v>
      </c>
      <c r="E42" s="231" t="s">
        <v>74</v>
      </c>
      <c r="F42" s="232"/>
      <c r="G42" s="230"/>
      <c r="H42" s="123"/>
      <c r="I42" s="140"/>
      <c r="J42" s="226">
        <v>38.5</v>
      </c>
      <c r="K42" s="204"/>
      <c r="L42" s="204"/>
    </row>
    <row r="43" spans="1:13" ht="14.25" customHeight="1">
      <c r="A43" s="42">
        <v>25</v>
      </c>
      <c r="B43" s="42" t="s">
        <v>24</v>
      </c>
      <c r="C43" s="36" t="s">
        <v>32</v>
      </c>
      <c r="D43" s="46" t="s">
        <v>91</v>
      </c>
      <c r="E43" s="188" t="s">
        <v>92</v>
      </c>
      <c r="F43" s="177">
        <v>12</v>
      </c>
      <c r="G43" s="156">
        <f t="shared" si="1"/>
        <v>231</v>
      </c>
      <c r="H43" s="123"/>
      <c r="I43" s="140"/>
      <c r="J43" s="217"/>
      <c r="K43" s="204"/>
      <c r="L43" s="204"/>
    </row>
    <row r="44" spans="1:13" ht="14.25" customHeight="1">
      <c r="A44" s="42">
        <v>26</v>
      </c>
      <c r="B44" s="42" t="s">
        <v>24</v>
      </c>
      <c r="C44" s="36" t="s">
        <v>32</v>
      </c>
      <c r="D44" s="46" t="s">
        <v>93</v>
      </c>
      <c r="E44" s="188" t="s">
        <v>94</v>
      </c>
      <c r="F44" s="178">
        <v>8</v>
      </c>
      <c r="G44" s="126">
        <f t="shared" si="1"/>
        <v>154</v>
      </c>
      <c r="H44" s="123"/>
      <c r="I44" s="140"/>
      <c r="J44" s="217"/>
      <c r="K44" s="204"/>
      <c r="L44" s="204"/>
    </row>
    <row r="45" spans="1:13" ht="14.25" customHeight="1">
      <c r="A45" s="43">
        <v>27</v>
      </c>
      <c r="B45" s="43" t="s">
        <v>24</v>
      </c>
      <c r="C45" s="44" t="s">
        <v>95</v>
      </c>
      <c r="D45" s="41" t="s">
        <v>96</v>
      </c>
      <c r="E45" s="189" t="s">
        <v>12</v>
      </c>
      <c r="F45" s="179">
        <v>14</v>
      </c>
      <c r="G45" s="105">
        <f t="shared" si="1"/>
        <v>269.5</v>
      </c>
      <c r="H45" s="123"/>
      <c r="I45" s="140"/>
      <c r="J45" s="217"/>
      <c r="K45" s="204"/>
      <c r="L45" s="204"/>
    </row>
    <row r="46" spans="1:13" ht="14.25" customHeight="1">
      <c r="A46" s="15">
        <v>28</v>
      </c>
      <c r="B46" s="15" t="s">
        <v>24</v>
      </c>
      <c r="C46" s="16" t="s">
        <v>32</v>
      </c>
      <c r="D46" s="45" t="s">
        <v>97</v>
      </c>
      <c r="E46" s="185" t="s">
        <v>98</v>
      </c>
      <c r="F46" s="51">
        <v>10</v>
      </c>
      <c r="G46" s="19">
        <f t="shared" si="1"/>
        <v>192.5</v>
      </c>
      <c r="H46" s="123"/>
      <c r="I46" s="140"/>
      <c r="J46" s="217"/>
      <c r="K46" s="204"/>
      <c r="L46" s="204"/>
    </row>
    <row r="47" spans="1:13" ht="14.25" customHeight="1" thickBot="1">
      <c r="A47" s="18">
        <v>29</v>
      </c>
      <c r="B47" s="49" t="s">
        <v>37</v>
      </c>
      <c r="C47" s="50" t="s">
        <v>18</v>
      </c>
      <c r="D47" s="171" t="s">
        <v>99</v>
      </c>
      <c r="E47" s="190" t="s">
        <v>63</v>
      </c>
      <c r="F47" s="51">
        <v>6</v>
      </c>
      <c r="G47" s="19">
        <f t="shared" si="1"/>
        <v>115.5</v>
      </c>
      <c r="H47" s="123"/>
      <c r="I47" s="140"/>
      <c r="J47" s="217"/>
      <c r="K47" s="204"/>
      <c r="L47" s="204"/>
    </row>
    <row r="48" spans="1:13" ht="14.25" customHeight="1" thickBot="1">
      <c r="A48" s="266" t="s">
        <v>100</v>
      </c>
      <c r="B48" s="267"/>
      <c r="C48" s="267"/>
      <c r="D48" s="267"/>
      <c r="E48" s="274"/>
      <c r="F48" s="52">
        <f>SUM(F19:F47)</f>
        <v>284</v>
      </c>
      <c r="G48" s="107">
        <f>SUM(G19:G47)</f>
        <v>5467</v>
      </c>
      <c r="H48" s="121">
        <f>SUM(H19:H39)</f>
        <v>56</v>
      </c>
      <c r="I48" s="143">
        <f>SUM(I19:I47)</f>
        <v>2156</v>
      </c>
      <c r="J48" s="218"/>
      <c r="K48" s="205"/>
      <c r="L48" s="206">
        <v>7661.5</v>
      </c>
      <c r="M48" s="207">
        <v>7497.67</v>
      </c>
    </row>
    <row r="49" spans="1:14" ht="14.25" customHeight="1" thickBot="1">
      <c r="A49" s="53">
        <v>1</v>
      </c>
      <c r="B49" s="54" t="s">
        <v>101</v>
      </c>
      <c r="C49" s="55" t="s">
        <v>18</v>
      </c>
      <c r="D49" s="53" t="s">
        <v>102</v>
      </c>
      <c r="E49" s="56" t="s">
        <v>103</v>
      </c>
      <c r="F49" s="157">
        <v>0</v>
      </c>
      <c r="G49" s="158">
        <f>(F49*19.25)</f>
        <v>0</v>
      </c>
      <c r="H49" s="159"/>
      <c r="I49" s="160" t="s">
        <v>149</v>
      </c>
      <c r="J49" s="217"/>
      <c r="K49" s="204"/>
      <c r="L49" s="204"/>
    </row>
    <row r="50" spans="1:14" ht="14.25" customHeight="1" thickBot="1">
      <c r="A50" s="57">
        <v>2</v>
      </c>
      <c r="B50" s="58" t="s">
        <v>104</v>
      </c>
      <c r="C50" s="59" t="s">
        <v>15</v>
      </c>
      <c r="D50" s="60" t="s">
        <v>105</v>
      </c>
      <c r="E50" s="60" t="s">
        <v>106</v>
      </c>
      <c r="F50" s="61">
        <v>14</v>
      </c>
      <c r="G50" s="62">
        <f>F50*19.25</f>
        <v>269.5</v>
      </c>
      <c r="H50" s="149"/>
      <c r="I50" s="144"/>
      <c r="J50" s="219"/>
      <c r="K50" s="204"/>
      <c r="L50" s="204"/>
    </row>
    <row r="51" spans="1:14" ht="14.25" customHeight="1" thickBot="1">
      <c r="A51" s="63">
        <v>3</v>
      </c>
      <c r="B51" s="64" t="s">
        <v>104</v>
      </c>
      <c r="C51" s="65" t="s">
        <v>18</v>
      </c>
      <c r="D51" s="224" t="s">
        <v>107</v>
      </c>
      <c r="E51" s="66" t="s">
        <v>108</v>
      </c>
      <c r="F51" s="161"/>
      <c r="G51" s="163" t="s">
        <v>149</v>
      </c>
      <c r="H51" s="162"/>
      <c r="I51" s="164" t="s">
        <v>149</v>
      </c>
      <c r="J51" s="220">
        <f>L51+N51</f>
        <v>924</v>
      </c>
      <c r="K51" s="208">
        <v>8</v>
      </c>
      <c r="L51" s="163">
        <f>K51*19.25</f>
        <v>154</v>
      </c>
      <c r="M51" s="209">
        <v>20</v>
      </c>
      <c r="N51" s="164">
        <f>M51*38.5</f>
        <v>770</v>
      </c>
    </row>
    <row r="52" spans="1:14" ht="14.25" customHeight="1" thickBot="1">
      <c r="A52" s="276" t="s">
        <v>8</v>
      </c>
      <c r="B52" s="277"/>
      <c r="C52" s="277"/>
      <c r="D52" s="277"/>
      <c r="E52" s="278"/>
      <c r="F52" s="6">
        <f>SUM(F49:F51)</f>
        <v>14</v>
      </c>
      <c r="G52" s="67">
        <f>SUM(G49:G51)</f>
        <v>269.5</v>
      </c>
      <c r="H52" s="121"/>
      <c r="I52" s="143">
        <f>SUM(I49:I51)</f>
        <v>0</v>
      </c>
      <c r="K52" s="204"/>
      <c r="L52" s="210">
        <v>770</v>
      </c>
    </row>
    <row r="53" spans="1:14" ht="14.25" customHeight="1" thickBot="1">
      <c r="A53" s="275" t="s">
        <v>109</v>
      </c>
      <c r="B53" s="267"/>
      <c r="C53" s="267"/>
      <c r="D53" s="267"/>
      <c r="E53" s="267"/>
      <c r="F53" s="267"/>
      <c r="G53" s="267"/>
      <c r="H53" s="267"/>
      <c r="I53" s="268"/>
      <c r="J53" s="217"/>
      <c r="K53" s="204"/>
      <c r="L53" s="204"/>
    </row>
    <row r="54" spans="1:14" ht="14.25" customHeight="1">
      <c r="A54" s="26">
        <v>1</v>
      </c>
      <c r="B54" s="68" t="s">
        <v>110</v>
      </c>
      <c r="C54" s="69" t="s">
        <v>49</v>
      </c>
      <c r="D54" s="70" t="s">
        <v>111</v>
      </c>
      <c r="E54" s="71" t="s">
        <v>112</v>
      </c>
      <c r="F54" s="47">
        <v>4</v>
      </c>
      <c r="G54" s="21">
        <f t="shared" ref="G54:G70" si="2">F54*19.25</f>
        <v>77</v>
      </c>
      <c r="H54" s="123"/>
      <c r="I54" s="140"/>
      <c r="J54" s="217"/>
      <c r="K54" s="204"/>
      <c r="L54" s="204"/>
    </row>
    <row r="55" spans="1:14" ht="14.25" customHeight="1">
      <c r="A55" s="11">
        <v>2</v>
      </c>
      <c r="B55" s="72" t="s">
        <v>110</v>
      </c>
      <c r="C55" s="73" t="s">
        <v>49</v>
      </c>
      <c r="D55" s="74" t="s">
        <v>113</v>
      </c>
      <c r="E55" s="75" t="s">
        <v>112</v>
      </c>
      <c r="F55" s="47">
        <v>8</v>
      </c>
      <c r="G55" s="21">
        <f t="shared" si="2"/>
        <v>154</v>
      </c>
      <c r="H55" s="123"/>
      <c r="I55" s="140"/>
      <c r="J55" s="217"/>
      <c r="K55" s="204"/>
      <c r="L55" s="204"/>
    </row>
    <row r="56" spans="1:14" ht="14.25" customHeight="1">
      <c r="A56" s="20">
        <v>3</v>
      </c>
      <c r="B56" s="76" t="s">
        <v>110</v>
      </c>
      <c r="C56" s="77" t="s">
        <v>49</v>
      </c>
      <c r="D56" s="78" t="s">
        <v>114</v>
      </c>
      <c r="E56" s="79" t="s">
        <v>112</v>
      </c>
      <c r="F56" s="5">
        <v>4</v>
      </c>
      <c r="G56" s="103">
        <f t="shared" si="2"/>
        <v>77</v>
      </c>
      <c r="H56" s="117"/>
      <c r="I56" s="141"/>
      <c r="J56" s="217"/>
      <c r="K56" s="198"/>
      <c r="L56" s="198"/>
    </row>
    <row r="57" spans="1:14" ht="14.25" customHeight="1">
      <c r="A57" s="20">
        <v>4</v>
      </c>
      <c r="B57" s="76" t="s">
        <v>31</v>
      </c>
      <c r="C57" s="80" t="s">
        <v>46</v>
      </c>
      <c r="D57" s="78" t="s">
        <v>115</v>
      </c>
      <c r="E57" s="79" t="s">
        <v>108</v>
      </c>
      <c r="F57" s="14">
        <v>6</v>
      </c>
      <c r="G57" s="103">
        <f t="shared" si="2"/>
        <v>115.5</v>
      </c>
      <c r="H57" s="117"/>
      <c r="I57" s="141"/>
      <c r="J57" s="217"/>
      <c r="K57" s="198"/>
      <c r="L57" s="198"/>
    </row>
    <row r="58" spans="1:14" ht="14.25" customHeight="1">
      <c r="A58" s="20">
        <v>5</v>
      </c>
      <c r="B58" s="76" t="s">
        <v>24</v>
      </c>
      <c r="C58" s="77" t="s">
        <v>116</v>
      </c>
      <c r="D58" s="223" t="s">
        <v>117</v>
      </c>
      <c r="E58" s="79" t="s">
        <v>118</v>
      </c>
      <c r="F58" s="192">
        <v>0</v>
      </c>
      <c r="G58" s="193">
        <f t="shared" si="2"/>
        <v>0</v>
      </c>
      <c r="H58" s="153"/>
      <c r="I58" s="227" t="s">
        <v>149</v>
      </c>
      <c r="J58" s="226">
        <v>3465</v>
      </c>
      <c r="K58" s="211">
        <v>90</v>
      </c>
      <c r="L58" s="191">
        <f>K58*38.5</f>
        <v>3465</v>
      </c>
    </row>
    <row r="59" spans="1:14" ht="14.25" customHeight="1">
      <c r="A59" s="20">
        <v>6</v>
      </c>
      <c r="B59" s="76" t="s">
        <v>24</v>
      </c>
      <c r="C59" s="77" t="s">
        <v>18</v>
      </c>
      <c r="D59" s="76" t="s">
        <v>119</v>
      </c>
      <c r="E59" s="81" t="s">
        <v>118</v>
      </c>
      <c r="F59" s="18">
        <v>14</v>
      </c>
      <c r="G59" s="21">
        <f t="shared" si="2"/>
        <v>269.5</v>
      </c>
      <c r="H59" s="117"/>
      <c r="I59" s="140"/>
    </row>
    <row r="60" spans="1:14" ht="14.25" customHeight="1">
      <c r="A60" s="20">
        <v>7</v>
      </c>
      <c r="B60" s="76" t="s">
        <v>110</v>
      </c>
      <c r="C60" s="77" t="s">
        <v>49</v>
      </c>
      <c r="D60" s="76" t="s">
        <v>120</v>
      </c>
      <c r="E60" s="81" t="s">
        <v>118</v>
      </c>
      <c r="F60" s="18">
        <v>8</v>
      </c>
      <c r="G60" s="21">
        <f t="shared" si="2"/>
        <v>154</v>
      </c>
      <c r="H60" s="117">
        <v>10</v>
      </c>
      <c r="I60" s="141">
        <f>H60*38.5</f>
        <v>385</v>
      </c>
      <c r="J60" s="217"/>
      <c r="K60" s="198"/>
      <c r="L60" s="198"/>
    </row>
    <row r="61" spans="1:14" ht="14.25" customHeight="1">
      <c r="A61" s="11">
        <v>8</v>
      </c>
      <c r="B61" s="82" t="s">
        <v>110</v>
      </c>
      <c r="C61" s="83" t="s">
        <v>46</v>
      </c>
      <c r="D61" s="72" t="s">
        <v>121</v>
      </c>
      <c r="E61" s="84" t="s">
        <v>106</v>
      </c>
      <c r="F61" s="18">
        <v>10</v>
      </c>
      <c r="G61" s="21">
        <f t="shared" si="2"/>
        <v>192.5</v>
      </c>
      <c r="H61" s="123"/>
      <c r="I61" s="140"/>
      <c r="J61" s="217"/>
      <c r="K61" s="198"/>
      <c r="L61" s="198"/>
    </row>
    <row r="62" spans="1:14" ht="14.25" customHeight="1">
      <c r="A62" s="47">
        <v>9</v>
      </c>
      <c r="B62" s="72" t="s">
        <v>110</v>
      </c>
      <c r="C62" s="73" t="s">
        <v>18</v>
      </c>
      <c r="D62" s="72" t="s">
        <v>122</v>
      </c>
      <c r="E62" s="85" t="s">
        <v>123</v>
      </c>
      <c r="F62" s="194">
        <v>0</v>
      </c>
      <c r="G62" s="195">
        <f t="shared" si="2"/>
        <v>0</v>
      </c>
      <c r="H62" s="123"/>
      <c r="I62" s="140"/>
      <c r="J62" s="217"/>
      <c r="K62" s="198"/>
      <c r="L62" s="198"/>
    </row>
    <row r="63" spans="1:14" ht="14.25" customHeight="1">
      <c r="A63" s="20">
        <v>10</v>
      </c>
      <c r="B63" s="76" t="s">
        <v>110</v>
      </c>
      <c r="C63" s="77" t="s">
        <v>32</v>
      </c>
      <c r="D63" s="76" t="s">
        <v>124</v>
      </c>
      <c r="E63" s="81" t="s">
        <v>125</v>
      </c>
      <c r="F63" s="14">
        <v>14</v>
      </c>
      <c r="G63" s="103">
        <f t="shared" si="2"/>
        <v>269.5</v>
      </c>
      <c r="H63" s="117"/>
      <c r="I63" s="141"/>
      <c r="J63" s="217"/>
      <c r="K63" s="198"/>
      <c r="L63" s="198"/>
    </row>
    <row r="64" spans="1:14" ht="14.25" customHeight="1">
      <c r="A64" s="20">
        <v>11</v>
      </c>
      <c r="B64" s="76" t="s">
        <v>24</v>
      </c>
      <c r="C64" s="80" t="s">
        <v>15</v>
      </c>
      <c r="D64" s="76" t="s">
        <v>126</v>
      </c>
      <c r="E64" s="79" t="s">
        <v>118</v>
      </c>
      <c r="F64" s="14">
        <v>14</v>
      </c>
      <c r="G64" s="103">
        <f t="shared" si="2"/>
        <v>269.5</v>
      </c>
      <c r="H64" s="117">
        <v>10</v>
      </c>
      <c r="I64" s="141">
        <f>H64*38.5</f>
        <v>385</v>
      </c>
      <c r="J64" s="217"/>
      <c r="K64" s="198"/>
      <c r="L64" s="198"/>
    </row>
    <row r="65" spans="1:13" ht="14.25" customHeight="1">
      <c r="A65" s="11">
        <v>12</v>
      </c>
      <c r="B65" s="72" t="s">
        <v>110</v>
      </c>
      <c r="C65" s="73" t="s">
        <v>32</v>
      </c>
      <c r="D65" s="72" t="s">
        <v>127</v>
      </c>
      <c r="E65" s="85" t="s">
        <v>128</v>
      </c>
      <c r="F65" s="18">
        <v>14</v>
      </c>
      <c r="G65" s="21">
        <f t="shared" si="2"/>
        <v>269.5</v>
      </c>
      <c r="H65" s="123"/>
      <c r="I65" s="140"/>
      <c r="J65" s="217"/>
      <c r="K65" s="198"/>
      <c r="L65" s="198"/>
    </row>
    <row r="66" spans="1:13" ht="14.25" customHeight="1">
      <c r="A66" s="11">
        <v>13</v>
      </c>
      <c r="B66" s="72" t="s">
        <v>110</v>
      </c>
      <c r="C66" s="73" t="s">
        <v>32</v>
      </c>
      <c r="D66" s="72" t="s">
        <v>129</v>
      </c>
      <c r="E66" s="85" t="s">
        <v>130</v>
      </c>
      <c r="F66" s="18">
        <v>14</v>
      </c>
      <c r="G66" s="21">
        <f t="shared" si="2"/>
        <v>269.5</v>
      </c>
      <c r="H66" s="123"/>
      <c r="I66" s="140"/>
      <c r="J66" s="217"/>
      <c r="K66" s="198"/>
      <c r="L66" s="198"/>
    </row>
    <row r="67" spans="1:13" ht="14.25" customHeight="1">
      <c r="A67" s="11">
        <v>14</v>
      </c>
      <c r="B67" s="72" t="s">
        <v>110</v>
      </c>
      <c r="C67" s="73" t="s">
        <v>32</v>
      </c>
      <c r="D67" s="72" t="s">
        <v>131</v>
      </c>
      <c r="E67" s="86" t="s">
        <v>128</v>
      </c>
      <c r="F67" s="18">
        <v>12</v>
      </c>
      <c r="G67" s="21">
        <f t="shared" si="2"/>
        <v>231</v>
      </c>
      <c r="H67" s="123"/>
      <c r="I67" s="140"/>
      <c r="J67" s="217"/>
      <c r="K67" s="198"/>
      <c r="L67" s="198"/>
    </row>
    <row r="68" spans="1:13" ht="14.25" customHeight="1">
      <c r="A68" s="11">
        <v>15</v>
      </c>
      <c r="B68" s="72" t="s">
        <v>110</v>
      </c>
      <c r="C68" s="73" t="s">
        <v>15</v>
      </c>
      <c r="D68" s="72" t="s">
        <v>132</v>
      </c>
      <c r="E68" s="86" t="s">
        <v>125</v>
      </c>
      <c r="F68" s="18">
        <v>4</v>
      </c>
      <c r="G68" s="105">
        <f t="shared" si="2"/>
        <v>77</v>
      </c>
      <c r="H68" s="123"/>
      <c r="I68" s="140"/>
      <c r="J68" s="217"/>
      <c r="K68" s="198"/>
      <c r="L68" s="198"/>
    </row>
    <row r="69" spans="1:13" ht="14.25" customHeight="1">
      <c r="A69" s="11">
        <v>16</v>
      </c>
      <c r="B69" s="72" t="s">
        <v>110</v>
      </c>
      <c r="C69" s="73" t="s">
        <v>10</v>
      </c>
      <c r="D69" s="72" t="s">
        <v>133</v>
      </c>
      <c r="E69" s="87" t="s">
        <v>134</v>
      </c>
      <c r="F69" s="194">
        <v>0</v>
      </c>
      <c r="G69" s="196">
        <f t="shared" si="2"/>
        <v>0</v>
      </c>
      <c r="H69" s="123"/>
      <c r="I69" s="140"/>
      <c r="J69" s="217"/>
      <c r="K69" s="198"/>
      <c r="L69" s="198"/>
    </row>
    <row r="70" spans="1:13" ht="14.25" customHeight="1">
      <c r="A70" s="11">
        <v>17</v>
      </c>
      <c r="B70" s="72" t="s">
        <v>110</v>
      </c>
      <c r="C70" s="73" t="s">
        <v>32</v>
      </c>
      <c r="D70" s="72" t="s">
        <v>135</v>
      </c>
      <c r="E70" s="86" t="s">
        <v>130</v>
      </c>
      <c r="F70" s="11">
        <v>14</v>
      </c>
      <c r="G70" s="104">
        <f t="shared" si="2"/>
        <v>269.5</v>
      </c>
      <c r="H70" s="123"/>
      <c r="I70" s="140"/>
      <c r="J70" s="217"/>
      <c r="K70" s="198"/>
      <c r="L70" s="198"/>
    </row>
    <row r="71" spans="1:13" ht="14.25" customHeight="1">
      <c r="A71" s="11">
        <v>18</v>
      </c>
      <c r="B71" s="72" t="s">
        <v>110</v>
      </c>
      <c r="C71" s="73" t="s">
        <v>136</v>
      </c>
      <c r="D71" s="72" t="s">
        <v>137</v>
      </c>
      <c r="E71" s="86" t="s">
        <v>138</v>
      </c>
      <c r="F71" s="48">
        <v>4</v>
      </c>
      <c r="G71" s="105">
        <f>F71*19.5</f>
        <v>78</v>
      </c>
      <c r="H71" s="123"/>
      <c r="I71" s="140"/>
      <c r="J71" s="217"/>
      <c r="K71" s="198"/>
      <c r="L71" s="198"/>
    </row>
    <row r="72" spans="1:13" ht="14.25" customHeight="1">
      <c r="A72" s="11">
        <v>19</v>
      </c>
      <c r="B72" s="72" t="s">
        <v>31</v>
      </c>
      <c r="C72" s="73" t="s">
        <v>116</v>
      </c>
      <c r="D72" s="72" t="s">
        <v>139</v>
      </c>
      <c r="E72" s="86" t="s">
        <v>140</v>
      </c>
      <c r="F72" s="11">
        <v>10</v>
      </c>
      <c r="G72" s="104">
        <f>F72*19.25</f>
        <v>192.5</v>
      </c>
      <c r="H72" s="123"/>
      <c r="I72" s="140"/>
      <c r="J72" s="217"/>
      <c r="K72" s="198"/>
      <c r="L72" s="198"/>
    </row>
    <row r="73" spans="1:13" ht="14.25" customHeight="1">
      <c r="A73" s="18">
        <v>20</v>
      </c>
      <c r="B73" s="82" t="s">
        <v>110</v>
      </c>
      <c r="C73" s="83" t="s">
        <v>32</v>
      </c>
      <c r="D73" s="82" t="s">
        <v>141</v>
      </c>
      <c r="E73" s="88" t="s">
        <v>140</v>
      </c>
      <c r="F73" s="48">
        <v>12</v>
      </c>
      <c r="G73" s="105">
        <f>F73*19.25</f>
        <v>231</v>
      </c>
      <c r="H73" s="123"/>
      <c r="I73" s="140"/>
      <c r="J73" s="217"/>
      <c r="K73" s="198"/>
      <c r="L73" s="198"/>
    </row>
    <row r="74" spans="1:13" ht="14.25" customHeight="1" thickBot="1">
      <c r="A74" s="48">
        <v>21</v>
      </c>
      <c r="B74" s="89" t="s">
        <v>110</v>
      </c>
      <c r="C74" s="83" t="s">
        <v>49</v>
      </c>
      <c r="D74" s="82" t="s">
        <v>142</v>
      </c>
      <c r="E74" s="90" t="s">
        <v>112</v>
      </c>
      <c r="F74" s="18">
        <v>6</v>
      </c>
      <c r="G74" s="19">
        <f>F74*19.25</f>
        <v>115.5</v>
      </c>
      <c r="H74" s="123">
        <v>20</v>
      </c>
      <c r="I74" s="140">
        <f>H74*38.5</f>
        <v>770</v>
      </c>
      <c r="J74" s="217"/>
      <c r="K74" s="198"/>
      <c r="L74" s="198"/>
    </row>
    <row r="75" spans="1:13" ht="14.25" customHeight="1" thickBot="1">
      <c r="A75" s="266" t="s">
        <v>143</v>
      </c>
      <c r="B75" s="267"/>
      <c r="C75" s="267"/>
      <c r="D75" s="267"/>
      <c r="E75" s="268"/>
      <c r="F75" s="91">
        <f>SUM(F54:F74)</f>
        <v>172</v>
      </c>
      <c r="G75" s="108">
        <f>SUM(G54:G74)</f>
        <v>3312</v>
      </c>
      <c r="H75" s="121">
        <f>SUM(H54:H74)</f>
        <v>40</v>
      </c>
      <c r="I75" s="143">
        <f>SUM(I54:I74)</f>
        <v>1540</v>
      </c>
      <c r="J75" s="228">
        <f>SUM(J4:J73)</f>
        <v>4697</v>
      </c>
      <c r="L75" s="221">
        <f>G75+I75</f>
        <v>4852</v>
      </c>
      <c r="M75" s="212">
        <v>5551.15</v>
      </c>
    </row>
    <row r="76" spans="1:13" ht="14.25" customHeight="1" thickBot="1">
      <c r="A76" s="92"/>
      <c r="C76" s="93"/>
      <c r="D76" s="92"/>
      <c r="E76" s="92"/>
      <c r="L76" s="214"/>
      <c r="M76" s="199"/>
    </row>
    <row r="77" spans="1:13" ht="14.25" customHeight="1" thickBot="1">
      <c r="A77" s="269" t="s">
        <v>144</v>
      </c>
      <c r="B77" s="267"/>
      <c r="C77" s="267"/>
      <c r="D77" s="270"/>
      <c r="E77" s="94"/>
      <c r="F77" s="95">
        <f>F75+F52+F48+F17</f>
        <v>596</v>
      </c>
      <c r="G77" s="110">
        <f>G75+G52+G48+G17</f>
        <v>11474</v>
      </c>
      <c r="H77" s="150">
        <f>H3+H17+H48+H52+H75</f>
        <v>96</v>
      </c>
      <c r="I77" s="146">
        <f>I75+I48</f>
        <v>3696</v>
      </c>
      <c r="L77" s="222">
        <f>G77+I77</f>
        <v>15170</v>
      </c>
      <c r="M77" s="213">
        <v>15983.74</v>
      </c>
    </row>
    <row r="78" spans="1:13" ht="14.25" customHeight="1">
      <c r="A78" s="92"/>
      <c r="C78" s="93"/>
      <c r="D78" s="92"/>
      <c r="E78" s="92"/>
    </row>
    <row r="79" spans="1:13" ht="14.25" customHeight="1">
      <c r="A79" s="92"/>
      <c r="B79" s="12"/>
      <c r="C79" s="96"/>
      <c r="D79" s="97" t="s">
        <v>145</v>
      </c>
      <c r="E79" s="98"/>
      <c r="F79" s="12"/>
      <c r="G79" s="136"/>
      <c r="I79" s="147">
        <f>G77+I77</f>
        <v>15170</v>
      </c>
    </row>
    <row r="80" spans="1:13" ht="14.25" customHeight="1">
      <c r="A80" s="92"/>
      <c r="C80" s="93"/>
      <c r="D80" s="99" t="s">
        <v>146</v>
      </c>
      <c r="E80" s="100"/>
      <c r="K80" s="203"/>
    </row>
    <row r="81" spans="1:6" ht="14.25" customHeight="1">
      <c r="A81" s="92"/>
      <c r="C81" s="93"/>
      <c r="D81" s="101" t="s">
        <v>147</v>
      </c>
      <c r="E81" s="102"/>
    </row>
    <row r="82" spans="1:6" ht="28.5" customHeight="1">
      <c r="A82" s="92"/>
      <c r="C82" s="93"/>
      <c r="D82" s="271" t="s">
        <v>148</v>
      </c>
      <c r="E82" s="272"/>
    </row>
    <row r="83" spans="1:6" ht="14.25" customHeight="1">
      <c r="A83" s="92"/>
      <c r="C83" s="93"/>
      <c r="D83" s="273"/>
      <c r="E83" s="272"/>
      <c r="F83">
        <f>F77*19.25</f>
        <v>11473</v>
      </c>
    </row>
    <row r="84" spans="1:6" ht="14.25" customHeight="1">
      <c r="A84" s="92"/>
      <c r="C84" s="93"/>
      <c r="D84" s="92"/>
      <c r="E84" s="92"/>
    </row>
    <row r="85" spans="1:6" ht="14.25" customHeight="1">
      <c r="A85" s="92"/>
      <c r="C85" s="93"/>
      <c r="D85" s="92"/>
      <c r="E85" s="92"/>
    </row>
    <row r="86" spans="1:6" ht="14.25" customHeight="1">
      <c r="A86" s="92"/>
      <c r="C86" s="93"/>
      <c r="D86" s="92"/>
      <c r="E86" s="92"/>
    </row>
    <row r="87" spans="1:6" ht="14.25" customHeight="1">
      <c r="A87" s="92"/>
      <c r="C87" s="93"/>
      <c r="D87" s="92"/>
      <c r="E87" s="92"/>
      <c r="F87" s="197"/>
    </row>
    <row r="88" spans="1:6" ht="14.25" customHeight="1">
      <c r="A88" s="92"/>
      <c r="C88" s="93"/>
      <c r="D88" s="92"/>
      <c r="E88" s="92"/>
    </row>
    <row r="89" spans="1:6" ht="14.25" customHeight="1">
      <c r="A89" s="92"/>
      <c r="C89" s="93"/>
      <c r="D89" s="92"/>
      <c r="E89" s="92"/>
    </row>
    <row r="90" spans="1:6" ht="14.25" customHeight="1">
      <c r="A90" s="92"/>
      <c r="C90" s="93"/>
      <c r="D90" s="92"/>
      <c r="E90" s="92"/>
    </row>
    <row r="91" spans="1:6" ht="14.25" customHeight="1">
      <c r="A91" s="92"/>
      <c r="C91" s="93"/>
      <c r="D91" s="92"/>
      <c r="E91" s="92"/>
    </row>
    <row r="92" spans="1:6" ht="14.25" customHeight="1">
      <c r="A92" s="92"/>
      <c r="C92" s="93"/>
      <c r="D92" s="92"/>
      <c r="E92" s="92"/>
    </row>
    <row r="93" spans="1:6" ht="14.25" customHeight="1">
      <c r="A93" s="92"/>
      <c r="C93" s="93"/>
      <c r="D93" s="92"/>
      <c r="E93" s="92"/>
    </row>
    <row r="94" spans="1:6" ht="14.25" customHeight="1">
      <c r="A94" s="92"/>
      <c r="C94" s="93"/>
      <c r="D94" s="92"/>
      <c r="E94" s="92"/>
    </row>
    <row r="95" spans="1:6" ht="14.25" customHeight="1">
      <c r="A95" s="92"/>
      <c r="C95" s="93"/>
      <c r="D95" s="92"/>
      <c r="E95" s="92"/>
    </row>
    <row r="96" spans="1:6" ht="14.25" customHeight="1">
      <c r="A96" s="92"/>
      <c r="C96" s="93"/>
      <c r="D96" s="92"/>
      <c r="E96" s="92"/>
    </row>
    <row r="97" spans="1:5" ht="14.25" customHeight="1">
      <c r="A97" s="92"/>
      <c r="C97" s="93"/>
      <c r="D97" s="92"/>
      <c r="E97" s="92"/>
    </row>
    <row r="98" spans="1:5" ht="14.25" customHeight="1">
      <c r="A98" s="92"/>
      <c r="C98" s="93"/>
      <c r="D98" s="92"/>
      <c r="E98" s="92"/>
    </row>
    <row r="99" spans="1:5" ht="14.25" customHeight="1">
      <c r="A99" s="92"/>
      <c r="C99" s="93"/>
      <c r="D99" s="92"/>
      <c r="E99" s="92"/>
    </row>
    <row r="100" spans="1:5" ht="14.25" customHeight="1">
      <c r="A100" s="92"/>
      <c r="C100" s="93"/>
      <c r="D100" s="92"/>
      <c r="E100" s="92"/>
    </row>
    <row r="101" spans="1:5" ht="14.25" customHeight="1">
      <c r="A101" s="92"/>
      <c r="C101" s="93"/>
      <c r="D101" s="92"/>
      <c r="E101" s="92"/>
    </row>
    <row r="102" spans="1:5" ht="14.25" customHeight="1">
      <c r="A102" s="92"/>
      <c r="C102" s="93"/>
      <c r="D102" s="92"/>
      <c r="E102" s="92"/>
    </row>
    <row r="103" spans="1:5" ht="14.25" customHeight="1">
      <c r="A103" s="92"/>
      <c r="C103" s="93"/>
      <c r="D103" s="92"/>
      <c r="E103" s="92"/>
    </row>
    <row r="104" spans="1:5" ht="14.25" customHeight="1">
      <c r="A104" s="92"/>
      <c r="C104" s="93"/>
      <c r="D104" s="92"/>
      <c r="E104" s="92"/>
    </row>
    <row r="105" spans="1:5" ht="14.25" customHeight="1">
      <c r="A105" s="92"/>
      <c r="C105" s="93"/>
      <c r="D105" s="92"/>
      <c r="E105" s="92"/>
    </row>
    <row r="106" spans="1:5" ht="14.25" customHeight="1">
      <c r="A106" s="92"/>
      <c r="C106" s="93"/>
      <c r="D106" s="92"/>
      <c r="E106" s="92"/>
    </row>
    <row r="107" spans="1:5" ht="14.25" customHeight="1">
      <c r="A107" s="92"/>
      <c r="C107" s="93"/>
      <c r="D107" s="92"/>
      <c r="E107" s="92"/>
    </row>
    <row r="108" spans="1:5" ht="14.25" customHeight="1">
      <c r="A108" s="92"/>
      <c r="C108" s="93"/>
      <c r="D108" s="92"/>
      <c r="E108" s="92"/>
    </row>
    <row r="109" spans="1:5" ht="14.25" customHeight="1">
      <c r="A109" s="92"/>
      <c r="C109" s="93"/>
      <c r="D109" s="92"/>
      <c r="E109" s="92"/>
    </row>
    <row r="110" spans="1:5" ht="14.25" customHeight="1">
      <c r="A110" s="92"/>
      <c r="C110" s="93"/>
      <c r="D110" s="92"/>
      <c r="E110" s="92"/>
    </row>
    <row r="111" spans="1:5" ht="14.25" customHeight="1">
      <c r="A111" s="92"/>
      <c r="C111" s="93"/>
      <c r="D111" s="92"/>
      <c r="E111" s="92"/>
    </row>
    <row r="112" spans="1:5" ht="14.25" customHeight="1">
      <c r="A112" s="92"/>
      <c r="C112" s="93"/>
      <c r="D112" s="92"/>
      <c r="E112" s="92"/>
    </row>
    <row r="113" spans="1:5" ht="14.25" customHeight="1">
      <c r="A113" s="92"/>
      <c r="C113" s="93"/>
      <c r="D113" s="92"/>
      <c r="E113" s="92"/>
    </row>
    <row r="114" spans="1:5" ht="14.25" customHeight="1">
      <c r="A114" s="92"/>
      <c r="C114" s="93"/>
      <c r="D114" s="92"/>
      <c r="E114" s="92"/>
    </row>
    <row r="115" spans="1:5" ht="14.25" customHeight="1">
      <c r="A115" s="92"/>
      <c r="C115" s="93"/>
      <c r="D115" s="92"/>
      <c r="E115" s="92"/>
    </row>
    <row r="116" spans="1:5" ht="14.25" customHeight="1">
      <c r="A116" s="92"/>
      <c r="C116" s="93"/>
      <c r="D116" s="92"/>
      <c r="E116" s="92"/>
    </row>
    <row r="117" spans="1:5" ht="14.25" customHeight="1">
      <c r="A117" s="92"/>
      <c r="C117" s="93"/>
      <c r="D117" s="92"/>
      <c r="E117" s="92"/>
    </row>
    <row r="118" spans="1:5" ht="14.25" customHeight="1">
      <c r="A118" s="92"/>
      <c r="C118" s="93"/>
      <c r="D118" s="92"/>
      <c r="E118" s="92"/>
    </row>
    <row r="119" spans="1:5" ht="14.25" customHeight="1">
      <c r="A119" s="92"/>
      <c r="C119" s="93"/>
      <c r="D119" s="92"/>
      <c r="E119" s="92"/>
    </row>
    <row r="120" spans="1:5" ht="14.25" customHeight="1">
      <c r="A120" s="92"/>
      <c r="C120" s="93"/>
      <c r="D120" s="92"/>
      <c r="E120" s="92"/>
    </row>
    <row r="121" spans="1:5" ht="14.25" customHeight="1">
      <c r="A121" s="92"/>
      <c r="C121" s="93"/>
      <c r="D121" s="92"/>
      <c r="E121" s="92"/>
    </row>
    <row r="122" spans="1:5" ht="14.25" customHeight="1">
      <c r="A122" s="92"/>
      <c r="C122" s="93"/>
      <c r="D122" s="92"/>
      <c r="E122" s="92"/>
    </row>
    <row r="123" spans="1:5" ht="14.25" customHeight="1">
      <c r="A123" s="92"/>
      <c r="C123" s="93"/>
      <c r="D123" s="92"/>
      <c r="E123" s="92"/>
    </row>
    <row r="124" spans="1:5" ht="14.25" customHeight="1">
      <c r="A124" s="92"/>
      <c r="C124" s="93"/>
      <c r="D124" s="92"/>
      <c r="E124" s="92"/>
    </row>
    <row r="125" spans="1:5" ht="14.25" customHeight="1">
      <c r="A125" s="92"/>
      <c r="C125" s="93"/>
      <c r="D125" s="92"/>
      <c r="E125" s="92"/>
    </row>
    <row r="126" spans="1:5" ht="14.25" customHeight="1">
      <c r="A126" s="92"/>
      <c r="C126" s="93"/>
      <c r="D126" s="92"/>
      <c r="E126" s="92"/>
    </row>
    <row r="127" spans="1:5" ht="14.25" customHeight="1">
      <c r="A127" s="92"/>
      <c r="C127" s="93"/>
      <c r="D127" s="92"/>
      <c r="E127" s="92"/>
    </row>
    <row r="128" spans="1:5" ht="14.25" customHeight="1">
      <c r="A128" s="92"/>
      <c r="C128" s="93"/>
      <c r="D128" s="92"/>
      <c r="E128" s="92"/>
    </row>
    <row r="129" spans="1:5" ht="14.25" customHeight="1">
      <c r="A129" s="92"/>
      <c r="C129" s="93"/>
      <c r="D129" s="92"/>
      <c r="E129" s="92"/>
    </row>
    <row r="130" spans="1:5" ht="14.25" customHeight="1">
      <c r="A130" s="92"/>
      <c r="C130" s="93"/>
      <c r="D130" s="92"/>
      <c r="E130" s="92"/>
    </row>
    <row r="131" spans="1:5" ht="14.25" customHeight="1">
      <c r="A131" s="92"/>
      <c r="C131" s="93"/>
      <c r="D131" s="92"/>
      <c r="E131" s="92"/>
    </row>
    <row r="132" spans="1:5" ht="14.25" customHeight="1">
      <c r="A132" s="92"/>
      <c r="C132" s="93"/>
      <c r="D132" s="92"/>
      <c r="E132" s="92"/>
    </row>
    <row r="133" spans="1:5" ht="14.25" customHeight="1">
      <c r="A133" s="92"/>
      <c r="C133" s="93"/>
      <c r="D133" s="92"/>
      <c r="E133" s="92"/>
    </row>
    <row r="134" spans="1:5" ht="14.25" customHeight="1">
      <c r="A134" s="92"/>
      <c r="C134" s="93"/>
      <c r="D134" s="92"/>
      <c r="E134" s="92"/>
    </row>
    <row r="135" spans="1:5" ht="14.25" customHeight="1">
      <c r="A135" s="92"/>
      <c r="C135" s="93"/>
      <c r="D135" s="92"/>
      <c r="E135" s="92"/>
    </row>
    <row r="136" spans="1:5" ht="14.25" customHeight="1">
      <c r="A136" s="92"/>
      <c r="C136" s="93"/>
      <c r="D136" s="92"/>
      <c r="E136" s="92"/>
    </row>
    <row r="137" spans="1:5" ht="14.25" customHeight="1">
      <c r="A137" s="92"/>
      <c r="C137" s="93"/>
      <c r="D137" s="92"/>
      <c r="E137" s="92"/>
    </row>
    <row r="138" spans="1:5" ht="14.25" customHeight="1">
      <c r="A138" s="92"/>
      <c r="C138" s="93"/>
      <c r="D138" s="92"/>
      <c r="E138" s="92"/>
    </row>
    <row r="139" spans="1:5" ht="14.25" customHeight="1">
      <c r="A139" s="92"/>
      <c r="C139" s="93"/>
      <c r="D139" s="92"/>
      <c r="E139" s="92"/>
    </row>
    <row r="140" spans="1:5" ht="14.25" customHeight="1">
      <c r="A140" s="92"/>
      <c r="C140" s="93"/>
      <c r="D140" s="92"/>
      <c r="E140" s="92"/>
    </row>
    <row r="141" spans="1:5" ht="14.25" customHeight="1">
      <c r="A141" s="92"/>
      <c r="C141" s="93"/>
      <c r="D141" s="92"/>
      <c r="E141" s="92"/>
    </row>
    <row r="142" spans="1:5" ht="14.25" customHeight="1">
      <c r="A142" s="92"/>
      <c r="C142" s="93"/>
      <c r="D142" s="92"/>
      <c r="E142" s="92"/>
    </row>
    <row r="143" spans="1:5" ht="14.25" customHeight="1">
      <c r="A143" s="92"/>
      <c r="C143" s="93"/>
      <c r="D143" s="92"/>
      <c r="E143" s="92"/>
    </row>
    <row r="144" spans="1:5" ht="14.25" customHeight="1">
      <c r="A144" s="92"/>
      <c r="C144" s="93"/>
      <c r="D144" s="92"/>
      <c r="E144" s="92"/>
    </row>
    <row r="145" spans="1:5" ht="14.25" customHeight="1">
      <c r="A145" s="92"/>
      <c r="C145" s="93"/>
      <c r="D145" s="92"/>
      <c r="E145" s="92"/>
    </row>
    <row r="146" spans="1:5" ht="14.25" customHeight="1">
      <c r="A146" s="92"/>
      <c r="C146" s="93"/>
      <c r="D146" s="92"/>
      <c r="E146" s="92"/>
    </row>
    <row r="147" spans="1:5" ht="14.25" customHeight="1">
      <c r="A147" s="92"/>
      <c r="C147" s="93"/>
      <c r="D147" s="92"/>
      <c r="E147" s="92"/>
    </row>
    <row r="148" spans="1:5" ht="14.25" customHeight="1">
      <c r="A148" s="92"/>
      <c r="C148" s="93"/>
      <c r="D148" s="92"/>
      <c r="E148" s="92"/>
    </row>
    <row r="149" spans="1:5" ht="14.25" customHeight="1">
      <c r="A149" s="92"/>
      <c r="C149" s="93"/>
      <c r="D149" s="92"/>
      <c r="E149" s="92"/>
    </row>
    <row r="150" spans="1:5" ht="14.25" customHeight="1">
      <c r="A150" s="92"/>
      <c r="C150" s="93"/>
      <c r="D150" s="92"/>
      <c r="E150" s="92"/>
    </row>
    <row r="151" spans="1:5" ht="14.25" customHeight="1">
      <c r="A151" s="92"/>
      <c r="C151" s="93"/>
      <c r="D151" s="92"/>
      <c r="E151" s="92"/>
    </row>
    <row r="152" spans="1:5" ht="14.25" customHeight="1">
      <c r="A152" s="92"/>
      <c r="C152" s="93"/>
      <c r="D152" s="92"/>
      <c r="E152" s="92"/>
    </row>
    <row r="153" spans="1:5" ht="14.25" customHeight="1">
      <c r="A153" s="92"/>
      <c r="C153" s="93"/>
      <c r="D153" s="92"/>
      <c r="E153" s="92"/>
    </row>
    <row r="154" spans="1:5" ht="14.25" customHeight="1">
      <c r="A154" s="92"/>
      <c r="C154" s="93"/>
      <c r="D154" s="92"/>
      <c r="E154" s="92"/>
    </row>
    <row r="155" spans="1:5" ht="14.25" customHeight="1">
      <c r="A155" s="92"/>
      <c r="C155" s="93"/>
      <c r="D155" s="92"/>
      <c r="E155" s="92"/>
    </row>
    <row r="156" spans="1:5" ht="14.25" customHeight="1">
      <c r="A156" s="92"/>
      <c r="C156" s="93"/>
      <c r="D156" s="92"/>
      <c r="E156" s="92"/>
    </row>
    <row r="157" spans="1:5" ht="14.25" customHeight="1">
      <c r="A157" s="92"/>
      <c r="C157" s="93"/>
      <c r="D157" s="92"/>
      <c r="E157" s="92"/>
    </row>
    <row r="158" spans="1:5" ht="14.25" customHeight="1">
      <c r="A158" s="92"/>
      <c r="C158" s="93"/>
      <c r="D158" s="92"/>
      <c r="E158" s="92"/>
    </row>
    <row r="159" spans="1:5" ht="14.25" customHeight="1">
      <c r="A159" s="92"/>
      <c r="C159" s="93"/>
      <c r="D159" s="92"/>
      <c r="E159" s="92"/>
    </row>
    <row r="160" spans="1:5" ht="14.25" customHeight="1">
      <c r="A160" s="92"/>
      <c r="C160" s="93"/>
      <c r="D160" s="92"/>
      <c r="E160" s="92"/>
    </row>
    <row r="161" spans="1:5" ht="14.25" customHeight="1">
      <c r="A161" s="92"/>
      <c r="C161" s="93"/>
      <c r="D161" s="92"/>
      <c r="E161" s="92"/>
    </row>
    <row r="162" spans="1:5" ht="14.25" customHeight="1">
      <c r="A162" s="92"/>
      <c r="C162" s="93"/>
      <c r="D162" s="92"/>
      <c r="E162" s="92"/>
    </row>
    <row r="163" spans="1:5" ht="14.25" customHeight="1">
      <c r="A163" s="92"/>
      <c r="C163" s="93"/>
      <c r="D163" s="92"/>
      <c r="E163" s="92"/>
    </row>
    <row r="164" spans="1:5" ht="14.25" customHeight="1">
      <c r="A164" s="92"/>
      <c r="C164" s="93"/>
      <c r="D164" s="92"/>
      <c r="E164" s="92"/>
    </row>
    <row r="165" spans="1:5" ht="14.25" customHeight="1">
      <c r="A165" s="92"/>
      <c r="C165" s="93"/>
      <c r="D165" s="92"/>
      <c r="E165" s="92"/>
    </row>
    <row r="166" spans="1:5" ht="14.25" customHeight="1">
      <c r="A166" s="92"/>
      <c r="C166" s="93"/>
      <c r="D166" s="92"/>
      <c r="E166" s="92"/>
    </row>
    <row r="167" spans="1:5" ht="14.25" customHeight="1">
      <c r="A167" s="92"/>
      <c r="C167" s="93"/>
      <c r="D167" s="92"/>
      <c r="E167" s="92"/>
    </row>
    <row r="168" spans="1:5" ht="14.25" customHeight="1">
      <c r="A168" s="92"/>
      <c r="C168" s="93"/>
      <c r="D168" s="92"/>
      <c r="E168" s="92"/>
    </row>
    <row r="169" spans="1:5" ht="14.25" customHeight="1">
      <c r="A169" s="92"/>
      <c r="C169" s="93"/>
      <c r="D169" s="92"/>
      <c r="E169" s="92"/>
    </row>
    <row r="170" spans="1:5" ht="14.25" customHeight="1">
      <c r="A170" s="92"/>
      <c r="C170" s="93"/>
      <c r="D170" s="92"/>
      <c r="E170" s="92"/>
    </row>
    <row r="171" spans="1:5" ht="14.25" customHeight="1">
      <c r="A171" s="92"/>
      <c r="C171" s="93"/>
      <c r="D171" s="92"/>
      <c r="E171" s="92"/>
    </row>
    <row r="172" spans="1:5" ht="14.25" customHeight="1">
      <c r="A172" s="92"/>
      <c r="C172" s="93"/>
      <c r="D172" s="92"/>
      <c r="E172" s="92"/>
    </row>
    <row r="173" spans="1:5" ht="14.25" customHeight="1">
      <c r="A173" s="92"/>
      <c r="C173" s="93"/>
      <c r="D173" s="92"/>
      <c r="E173" s="92"/>
    </row>
    <row r="174" spans="1:5" ht="14.25" customHeight="1">
      <c r="A174" s="92"/>
      <c r="C174" s="93"/>
      <c r="D174" s="92"/>
      <c r="E174" s="92"/>
    </row>
    <row r="175" spans="1:5" ht="14.25" customHeight="1">
      <c r="A175" s="92"/>
      <c r="C175" s="93"/>
      <c r="D175" s="92"/>
      <c r="E175" s="92"/>
    </row>
    <row r="176" spans="1:5" ht="14.25" customHeight="1">
      <c r="A176" s="92"/>
      <c r="C176" s="93"/>
      <c r="D176" s="92"/>
      <c r="E176" s="92"/>
    </row>
    <row r="177" spans="1:5" ht="14.25" customHeight="1">
      <c r="A177" s="92"/>
      <c r="C177" s="93"/>
      <c r="D177" s="92"/>
      <c r="E177" s="92"/>
    </row>
    <row r="178" spans="1:5" ht="14.25" customHeight="1">
      <c r="A178" s="92"/>
      <c r="C178" s="93"/>
      <c r="D178" s="92"/>
      <c r="E178" s="92"/>
    </row>
    <row r="179" spans="1:5" ht="14.25" customHeight="1">
      <c r="A179" s="92"/>
      <c r="C179" s="93"/>
      <c r="D179" s="92"/>
      <c r="E179" s="92"/>
    </row>
    <row r="180" spans="1:5" ht="14.25" customHeight="1">
      <c r="A180" s="92"/>
      <c r="C180" s="93"/>
      <c r="D180" s="92"/>
      <c r="E180" s="92"/>
    </row>
    <row r="181" spans="1:5" ht="14.25" customHeight="1">
      <c r="A181" s="92"/>
      <c r="C181" s="93"/>
      <c r="D181" s="92"/>
      <c r="E181" s="92"/>
    </row>
    <row r="182" spans="1:5" ht="14.25" customHeight="1">
      <c r="A182" s="92"/>
      <c r="C182" s="93"/>
      <c r="D182" s="92"/>
      <c r="E182" s="92"/>
    </row>
    <row r="183" spans="1:5" ht="14.25" customHeight="1">
      <c r="A183" s="92"/>
      <c r="C183" s="93"/>
      <c r="D183" s="92"/>
      <c r="E183" s="92"/>
    </row>
    <row r="184" spans="1:5" ht="14.25" customHeight="1">
      <c r="A184" s="92"/>
      <c r="C184" s="93"/>
      <c r="D184" s="92"/>
      <c r="E184" s="92"/>
    </row>
    <row r="185" spans="1:5" ht="14.25" customHeight="1">
      <c r="A185" s="92"/>
      <c r="C185" s="93"/>
      <c r="D185" s="92"/>
      <c r="E185" s="92"/>
    </row>
    <row r="186" spans="1:5" ht="14.25" customHeight="1">
      <c r="A186" s="92"/>
      <c r="C186" s="93"/>
      <c r="D186" s="92"/>
      <c r="E186" s="92"/>
    </row>
    <row r="187" spans="1:5" ht="14.25" customHeight="1">
      <c r="A187" s="92"/>
      <c r="C187" s="93"/>
      <c r="D187" s="92"/>
      <c r="E187" s="92"/>
    </row>
    <row r="188" spans="1:5" ht="14.25" customHeight="1">
      <c r="A188" s="92"/>
      <c r="C188" s="93"/>
      <c r="D188" s="92"/>
      <c r="E188" s="92"/>
    </row>
    <row r="189" spans="1:5" ht="14.25" customHeight="1">
      <c r="A189" s="92"/>
      <c r="C189" s="93"/>
      <c r="D189" s="92"/>
      <c r="E189" s="92"/>
    </row>
    <row r="190" spans="1:5" ht="14.25" customHeight="1">
      <c r="A190" s="92"/>
      <c r="C190" s="93"/>
      <c r="D190" s="92"/>
      <c r="E190" s="92"/>
    </row>
    <row r="191" spans="1:5" ht="14.25" customHeight="1">
      <c r="A191" s="92"/>
      <c r="C191" s="93"/>
      <c r="D191" s="92"/>
      <c r="E191" s="92"/>
    </row>
    <row r="192" spans="1:5" ht="14.25" customHeight="1">
      <c r="A192" s="92"/>
      <c r="C192" s="93"/>
      <c r="D192" s="92"/>
      <c r="E192" s="92"/>
    </row>
    <row r="193" spans="1:5" ht="14.25" customHeight="1">
      <c r="A193" s="92"/>
      <c r="C193" s="93"/>
      <c r="D193" s="92"/>
      <c r="E193" s="92"/>
    </row>
    <row r="194" spans="1:5" ht="14.25" customHeight="1">
      <c r="A194" s="92"/>
      <c r="C194" s="93"/>
      <c r="D194" s="92"/>
      <c r="E194" s="92"/>
    </row>
    <row r="195" spans="1:5" ht="14.25" customHeight="1">
      <c r="A195" s="92"/>
      <c r="C195" s="93"/>
      <c r="D195" s="92"/>
      <c r="E195" s="92"/>
    </row>
    <row r="196" spans="1:5" ht="14.25" customHeight="1">
      <c r="A196" s="92"/>
      <c r="C196" s="93"/>
      <c r="D196" s="92"/>
      <c r="E196" s="92"/>
    </row>
    <row r="197" spans="1:5" ht="14.25" customHeight="1">
      <c r="A197" s="92"/>
      <c r="C197" s="93"/>
      <c r="D197" s="92"/>
      <c r="E197" s="92"/>
    </row>
    <row r="198" spans="1:5" ht="14.25" customHeight="1">
      <c r="A198" s="92"/>
      <c r="C198" s="93"/>
      <c r="D198" s="92"/>
      <c r="E198" s="92"/>
    </row>
    <row r="199" spans="1:5" ht="14.25" customHeight="1">
      <c r="A199" s="92"/>
      <c r="C199" s="93"/>
      <c r="D199" s="92"/>
      <c r="E199" s="92"/>
    </row>
    <row r="200" spans="1:5" ht="14.25" customHeight="1">
      <c r="A200" s="92"/>
      <c r="C200" s="93"/>
      <c r="D200" s="92"/>
      <c r="E200" s="92"/>
    </row>
    <row r="201" spans="1:5" ht="14.25" customHeight="1">
      <c r="A201" s="92"/>
      <c r="C201" s="93"/>
      <c r="D201" s="92"/>
      <c r="E201" s="92"/>
    </row>
    <row r="202" spans="1:5" ht="14.25" customHeight="1">
      <c r="A202" s="92"/>
      <c r="C202" s="93"/>
      <c r="D202" s="92"/>
      <c r="E202" s="92"/>
    </row>
    <row r="203" spans="1:5" ht="14.25" customHeight="1">
      <c r="A203" s="92"/>
      <c r="C203" s="93"/>
      <c r="D203" s="92"/>
      <c r="E203" s="92"/>
    </row>
    <row r="204" spans="1:5" ht="14.25" customHeight="1">
      <c r="A204" s="92"/>
      <c r="C204" s="93"/>
      <c r="D204" s="92"/>
      <c r="E204" s="92"/>
    </row>
    <row r="205" spans="1:5" ht="14.25" customHeight="1">
      <c r="A205" s="92"/>
      <c r="C205" s="93"/>
      <c r="D205" s="92"/>
      <c r="E205" s="92"/>
    </row>
    <row r="206" spans="1:5" ht="14.25" customHeight="1">
      <c r="A206" s="92"/>
      <c r="C206" s="93"/>
      <c r="D206" s="92"/>
      <c r="E206" s="92"/>
    </row>
    <row r="207" spans="1:5" ht="14.25" customHeight="1">
      <c r="A207" s="92"/>
      <c r="C207" s="93"/>
      <c r="D207" s="92"/>
      <c r="E207" s="92"/>
    </row>
    <row r="208" spans="1:5" ht="14.25" customHeight="1">
      <c r="A208" s="92"/>
      <c r="C208" s="93"/>
      <c r="D208" s="92"/>
      <c r="E208" s="92"/>
    </row>
    <row r="209" spans="1:5" ht="14.25" customHeight="1">
      <c r="A209" s="92"/>
      <c r="C209" s="93"/>
      <c r="D209" s="92"/>
      <c r="E209" s="92"/>
    </row>
    <row r="210" spans="1:5" ht="14.25" customHeight="1">
      <c r="A210" s="92"/>
      <c r="C210" s="93"/>
      <c r="D210" s="92"/>
      <c r="E210" s="92"/>
    </row>
    <row r="211" spans="1:5" ht="14.25" customHeight="1">
      <c r="A211" s="92"/>
      <c r="C211" s="93"/>
      <c r="D211" s="92"/>
      <c r="E211" s="92"/>
    </row>
    <row r="212" spans="1:5" ht="14.25" customHeight="1">
      <c r="A212" s="92"/>
      <c r="C212" s="93"/>
      <c r="D212" s="92"/>
      <c r="E212" s="92"/>
    </row>
    <row r="213" spans="1:5" ht="14.25" customHeight="1">
      <c r="A213" s="92"/>
      <c r="C213" s="93"/>
      <c r="D213" s="92"/>
      <c r="E213" s="92"/>
    </row>
    <row r="214" spans="1:5" ht="14.25" customHeight="1">
      <c r="A214" s="92"/>
      <c r="C214" s="93"/>
      <c r="D214" s="92"/>
      <c r="E214" s="92"/>
    </row>
    <row r="215" spans="1:5" ht="14.25" customHeight="1">
      <c r="A215" s="92"/>
      <c r="C215" s="93"/>
      <c r="D215" s="92"/>
      <c r="E215" s="92"/>
    </row>
    <row r="216" spans="1:5" ht="14.25" customHeight="1">
      <c r="A216" s="92"/>
      <c r="C216" s="93"/>
      <c r="D216" s="92"/>
      <c r="E216" s="92"/>
    </row>
    <row r="217" spans="1:5" ht="14.25" customHeight="1">
      <c r="A217" s="92"/>
      <c r="C217" s="93"/>
      <c r="D217" s="92"/>
      <c r="E217" s="92"/>
    </row>
    <row r="218" spans="1:5" ht="14.25" customHeight="1">
      <c r="A218" s="92"/>
      <c r="C218" s="93"/>
      <c r="D218" s="92"/>
      <c r="E218" s="92"/>
    </row>
    <row r="219" spans="1:5" ht="14.25" customHeight="1">
      <c r="A219" s="92"/>
      <c r="C219" s="93"/>
      <c r="D219" s="92"/>
      <c r="E219" s="92"/>
    </row>
    <row r="220" spans="1:5" ht="14.25" customHeight="1">
      <c r="A220" s="92"/>
      <c r="C220" s="93"/>
      <c r="D220" s="92"/>
      <c r="E220" s="92"/>
    </row>
    <row r="221" spans="1:5" ht="14.25" customHeight="1">
      <c r="A221" s="92"/>
      <c r="C221" s="93"/>
      <c r="D221" s="92"/>
      <c r="E221" s="92"/>
    </row>
    <row r="222" spans="1:5" ht="14.25" customHeight="1">
      <c r="A222" s="92"/>
      <c r="C222" s="93"/>
      <c r="D222" s="92"/>
      <c r="E222" s="92"/>
    </row>
    <row r="223" spans="1:5" ht="14.25" customHeight="1">
      <c r="A223" s="92"/>
      <c r="C223" s="93"/>
      <c r="D223" s="92"/>
      <c r="E223" s="92"/>
    </row>
    <row r="224" spans="1:5" ht="14.25" customHeight="1">
      <c r="A224" s="92"/>
      <c r="C224" s="93"/>
      <c r="D224" s="92"/>
      <c r="E224" s="92"/>
    </row>
    <row r="225" spans="1:5" ht="14.25" customHeight="1">
      <c r="A225" s="92"/>
      <c r="C225" s="93"/>
      <c r="D225" s="92"/>
      <c r="E225" s="92"/>
    </row>
    <row r="226" spans="1:5" ht="14.25" customHeight="1">
      <c r="A226" s="92"/>
      <c r="C226" s="93"/>
      <c r="D226" s="92"/>
      <c r="E226" s="92"/>
    </row>
    <row r="227" spans="1:5" ht="14.25" customHeight="1">
      <c r="A227" s="92"/>
      <c r="C227" s="93"/>
      <c r="D227" s="92"/>
      <c r="E227" s="92"/>
    </row>
    <row r="228" spans="1:5" ht="14.25" customHeight="1">
      <c r="A228" s="92"/>
      <c r="C228" s="93"/>
      <c r="D228" s="92"/>
      <c r="E228" s="92"/>
    </row>
    <row r="229" spans="1:5" ht="14.25" customHeight="1">
      <c r="A229" s="92"/>
      <c r="C229" s="93"/>
      <c r="D229" s="92"/>
      <c r="E229" s="92"/>
    </row>
    <row r="230" spans="1:5" ht="14.25" customHeight="1">
      <c r="A230" s="92"/>
      <c r="C230" s="93"/>
      <c r="D230" s="92"/>
      <c r="E230" s="92"/>
    </row>
    <row r="231" spans="1:5" ht="14.25" customHeight="1">
      <c r="A231" s="92"/>
      <c r="C231" s="93"/>
      <c r="D231" s="92"/>
      <c r="E231" s="92"/>
    </row>
    <row r="232" spans="1:5" ht="14.25" customHeight="1">
      <c r="A232" s="92"/>
      <c r="C232" s="93"/>
      <c r="D232" s="92"/>
      <c r="E232" s="92"/>
    </row>
    <row r="233" spans="1:5" ht="14.25" customHeight="1">
      <c r="A233" s="92"/>
      <c r="C233" s="93"/>
      <c r="D233" s="92"/>
      <c r="E233" s="92"/>
    </row>
    <row r="234" spans="1:5" ht="14.25" customHeight="1">
      <c r="A234" s="92"/>
      <c r="C234" s="93"/>
      <c r="D234" s="92"/>
      <c r="E234" s="92"/>
    </row>
    <row r="235" spans="1:5" ht="14.25" customHeight="1">
      <c r="A235" s="92"/>
      <c r="C235" s="93"/>
      <c r="D235" s="92"/>
      <c r="E235" s="92"/>
    </row>
    <row r="236" spans="1:5" ht="14.25" customHeight="1">
      <c r="A236" s="92"/>
      <c r="C236" s="93"/>
      <c r="D236" s="92"/>
      <c r="E236" s="92"/>
    </row>
    <row r="237" spans="1:5" ht="14.25" customHeight="1">
      <c r="A237" s="92"/>
      <c r="C237" s="93"/>
      <c r="D237" s="92"/>
      <c r="E237" s="92"/>
    </row>
    <row r="238" spans="1:5" ht="14.25" customHeight="1">
      <c r="A238" s="92"/>
      <c r="C238" s="93"/>
      <c r="D238" s="92"/>
      <c r="E238" s="92"/>
    </row>
    <row r="239" spans="1:5" ht="14.25" customHeight="1">
      <c r="A239" s="92"/>
      <c r="C239" s="93"/>
      <c r="D239" s="92"/>
      <c r="E239" s="92"/>
    </row>
    <row r="240" spans="1:5" ht="14.25" customHeight="1">
      <c r="A240" s="92"/>
      <c r="C240" s="93"/>
      <c r="D240" s="92"/>
      <c r="E240" s="92"/>
    </row>
    <row r="241" spans="1:5" ht="14.25" customHeight="1">
      <c r="A241" s="92"/>
      <c r="C241" s="93"/>
      <c r="D241" s="92"/>
      <c r="E241" s="92"/>
    </row>
    <row r="242" spans="1:5" ht="14.25" customHeight="1">
      <c r="A242" s="92"/>
      <c r="C242" s="93"/>
      <c r="D242" s="92"/>
      <c r="E242" s="92"/>
    </row>
    <row r="243" spans="1:5" ht="14.25" customHeight="1">
      <c r="A243" s="92"/>
      <c r="C243" s="93"/>
      <c r="D243" s="92"/>
      <c r="E243" s="92"/>
    </row>
    <row r="244" spans="1:5" ht="14.25" customHeight="1">
      <c r="A244" s="92"/>
      <c r="C244" s="93"/>
      <c r="D244" s="92"/>
      <c r="E244" s="92"/>
    </row>
    <row r="245" spans="1:5" ht="14.25" customHeight="1">
      <c r="A245" s="92"/>
      <c r="C245" s="93"/>
      <c r="D245" s="92"/>
      <c r="E245" s="92"/>
    </row>
    <row r="246" spans="1:5" ht="14.25" customHeight="1">
      <c r="A246" s="92"/>
      <c r="C246" s="93"/>
      <c r="D246" s="92"/>
      <c r="E246" s="92"/>
    </row>
    <row r="247" spans="1:5" ht="14.25" customHeight="1">
      <c r="A247" s="92"/>
      <c r="C247" s="93"/>
      <c r="D247" s="92"/>
      <c r="E247" s="92"/>
    </row>
    <row r="248" spans="1:5" ht="14.25" customHeight="1">
      <c r="A248" s="92"/>
      <c r="C248" s="93"/>
      <c r="D248" s="92"/>
      <c r="E248" s="92"/>
    </row>
    <row r="249" spans="1:5" ht="14.25" customHeight="1">
      <c r="A249" s="92"/>
      <c r="C249" s="93"/>
      <c r="D249" s="92"/>
      <c r="E249" s="92"/>
    </row>
    <row r="250" spans="1:5" ht="14.25" customHeight="1">
      <c r="A250" s="92"/>
      <c r="C250" s="93"/>
      <c r="D250" s="92"/>
      <c r="E250" s="92"/>
    </row>
    <row r="251" spans="1:5" ht="14.25" customHeight="1">
      <c r="A251" s="92"/>
      <c r="C251" s="93"/>
      <c r="D251" s="92"/>
      <c r="E251" s="92"/>
    </row>
    <row r="252" spans="1:5" ht="14.25" customHeight="1">
      <c r="A252" s="92"/>
      <c r="C252" s="93"/>
      <c r="D252" s="92"/>
      <c r="E252" s="92"/>
    </row>
    <row r="253" spans="1:5" ht="14.25" customHeight="1">
      <c r="A253" s="92"/>
      <c r="C253" s="93"/>
      <c r="D253" s="92"/>
      <c r="E253" s="92"/>
    </row>
    <row r="254" spans="1:5" ht="14.25" customHeight="1">
      <c r="A254" s="92"/>
      <c r="C254" s="93"/>
      <c r="D254" s="92"/>
      <c r="E254" s="92"/>
    </row>
    <row r="255" spans="1:5" ht="14.25" customHeight="1">
      <c r="A255" s="92"/>
      <c r="C255" s="93"/>
      <c r="D255" s="92"/>
      <c r="E255" s="92"/>
    </row>
    <row r="256" spans="1:5" ht="14.25" customHeight="1">
      <c r="A256" s="92"/>
      <c r="C256" s="93"/>
      <c r="D256" s="92"/>
      <c r="E256" s="92"/>
    </row>
    <row r="257" spans="1:5" ht="14.25" customHeight="1">
      <c r="A257" s="92"/>
      <c r="C257" s="93"/>
      <c r="D257" s="92"/>
      <c r="E257" s="92"/>
    </row>
    <row r="258" spans="1:5" ht="14.25" customHeight="1">
      <c r="A258" s="92"/>
      <c r="C258" s="93"/>
      <c r="D258" s="92"/>
      <c r="E258" s="92"/>
    </row>
    <row r="259" spans="1:5" ht="14.25" customHeight="1">
      <c r="A259" s="92"/>
      <c r="C259" s="93"/>
      <c r="D259" s="92"/>
      <c r="E259" s="92"/>
    </row>
    <row r="260" spans="1:5" ht="14.25" customHeight="1">
      <c r="A260" s="92"/>
      <c r="C260" s="93"/>
      <c r="D260" s="92"/>
      <c r="E260" s="92"/>
    </row>
    <row r="261" spans="1:5" ht="14.25" customHeight="1">
      <c r="A261" s="92"/>
      <c r="C261" s="93"/>
      <c r="D261" s="92"/>
      <c r="E261" s="92"/>
    </row>
    <row r="262" spans="1:5" ht="14.25" customHeight="1">
      <c r="A262" s="92"/>
      <c r="C262" s="93"/>
      <c r="D262" s="92"/>
      <c r="E262" s="92"/>
    </row>
    <row r="263" spans="1:5" ht="14.25" customHeight="1">
      <c r="A263" s="92"/>
      <c r="C263" s="93"/>
      <c r="D263" s="92"/>
      <c r="E263" s="92"/>
    </row>
    <row r="264" spans="1:5" ht="14.25" customHeight="1">
      <c r="A264" s="92"/>
      <c r="C264" s="93"/>
      <c r="D264" s="92"/>
      <c r="E264" s="92"/>
    </row>
    <row r="265" spans="1:5" ht="14.25" customHeight="1">
      <c r="A265" s="92"/>
      <c r="C265" s="93"/>
      <c r="D265" s="92"/>
      <c r="E265" s="92"/>
    </row>
    <row r="266" spans="1:5" ht="14.25" customHeight="1">
      <c r="A266" s="92"/>
      <c r="C266" s="93"/>
      <c r="D266" s="92"/>
      <c r="E266" s="92"/>
    </row>
    <row r="267" spans="1:5" ht="14.25" customHeight="1">
      <c r="A267" s="92"/>
      <c r="C267" s="93"/>
      <c r="D267" s="92"/>
      <c r="E267" s="92"/>
    </row>
    <row r="268" spans="1:5" ht="14.25" customHeight="1">
      <c r="A268" s="92"/>
      <c r="C268" s="93"/>
      <c r="D268" s="92"/>
      <c r="E268" s="92"/>
    </row>
    <row r="269" spans="1:5" ht="14.25" customHeight="1">
      <c r="A269" s="92"/>
      <c r="C269" s="93"/>
      <c r="D269" s="92"/>
      <c r="E269" s="92"/>
    </row>
    <row r="270" spans="1:5" ht="14.25" customHeight="1">
      <c r="A270" s="92"/>
      <c r="C270" s="93"/>
      <c r="D270" s="92"/>
      <c r="E270" s="92"/>
    </row>
    <row r="271" spans="1:5" ht="14.25" customHeight="1">
      <c r="A271" s="92"/>
      <c r="C271" s="93"/>
      <c r="D271" s="92"/>
      <c r="E271" s="92"/>
    </row>
    <row r="272" spans="1:5" ht="14.25" customHeight="1">
      <c r="A272" s="92"/>
      <c r="C272" s="93"/>
      <c r="D272" s="92"/>
      <c r="E272" s="92"/>
    </row>
    <row r="273" spans="1:5" ht="14.25" customHeight="1">
      <c r="A273" s="92"/>
      <c r="C273" s="93"/>
      <c r="D273" s="92"/>
      <c r="E273" s="92"/>
    </row>
    <row r="274" spans="1:5" ht="14.25" customHeight="1">
      <c r="A274" s="92"/>
      <c r="C274" s="93"/>
      <c r="D274" s="92"/>
      <c r="E274" s="92"/>
    </row>
    <row r="275" spans="1:5" ht="14.25" customHeight="1">
      <c r="A275" s="92"/>
      <c r="C275" s="93"/>
      <c r="D275" s="92"/>
      <c r="E275" s="92"/>
    </row>
    <row r="276" spans="1:5" ht="14.25" customHeight="1">
      <c r="A276" s="92"/>
      <c r="C276" s="93"/>
      <c r="D276" s="92"/>
      <c r="E276" s="92"/>
    </row>
    <row r="277" spans="1:5" ht="14.25" customHeight="1">
      <c r="A277" s="92"/>
      <c r="C277" s="93"/>
      <c r="D277" s="92"/>
      <c r="E277" s="92"/>
    </row>
    <row r="278" spans="1:5" ht="14.25" customHeight="1">
      <c r="A278" s="92"/>
      <c r="C278" s="93"/>
      <c r="D278" s="92"/>
      <c r="E278" s="92"/>
    </row>
    <row r="279" spans="1:5" ht="14.25" customHeight="1">
      <c r="A279" s="92"/>
      <c r="C279" s="93"/>
      <c r="D279" s="92"/>
      <c r="E279" s="92"/>
    </row>
    <row r="280" spans="1:5" ht="14.25" customHeight="1">
      <c r="A280" s="92"/>
      <c r="C280" s="93"/>
      <c r="D280" s="92"/>
      <c r="E280" s="92"/>
    </row>
    <row r="281" spans="1:5" ht="14.25" customHeight="1">
      <c r="A281" s="92"/>
      <c r="C281" s="93"/>
      <c r="D281" s="92"/>
      <c r="E281" s="92"/>
    </row>
    <row r="282" spans="1:5" ht="14.25" customHeight="1">
      <c r="A282" s="92"/>
      <c r="C282" s="93"/>
      <c r="D282" s="92"/>
      <c r="E282" s="92"/>
    </row>
    <row r="283" spans="1:5" ht="15.75" customHeight="1"/>
    <row r="284" spans="1:5" ht="15.75" customHeight="1"/>
    <row r="285" spans="1:5" ht="15.75" customHeight="1"/>
    <row r="286" spans="1:5" ht="15.75" customHeight="1"/>
    <row r="287" spans="1:5" ht="15.75" customHeight="1"/>
    <row r="288" spans="1: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5:G5"/>
    <mergeCell ref="F1:I1"/>
    <mergeCell ref="A4:E4"/>
    <mergeCell ref="A17:E17"/>
    <mergeCell ref="A18:I18"/>
    <mergeCell ref="A75:E75"/>
    <mergeCell ref="A77:D77"/>
    <mergeCell ref="D82:E82"/>
    <mergeCell ref="D83:E83"/>
    <mergeCell ref="A48:E48"/>
    <mergeCell ref="A53:I53"/>
    <mergeCell ref="A52:E52"/>
  </mergeCells>
  <pageMargins left="0.7" right="0.7" top="0.75" bottom="0.75" header="0" footer="0"/>
  <pageSetup paperSize="8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07"/>
  <sheetViews>
    <sheetView workbookViewId="0">
      <selection activeCell="E17" sqref="E17"/>
    </sheetView>
  </sheetViews>
  <sheetFormatPr defaultColWidth="14.42578125" defaultRowHeight="15" customHeight="1"/>
  <cols>
    <col min="1" max="1" width="13.28515625" style="238" customWidth="1"/>
    <col min="2" max="2" width="17.85546875" style="238" customWidth="1"/>
    <col min="3" max="4" width="27.85546875" style="238" customWidth="1"/>
    <col min="5" max="5" width="11.42578125" style="252" customWidth="1"/>
    <col min="6" max="6" width="11.85546875" style="252" bestFit="1" customWidth="1"/>
    <col min="7" max="7" width="11.42578125" style="252" customWidth="1"/>
    <col min="8" max="8" width="13" style="252" customWidth="1"/>
    <col min="9" max="9" width="14" style="237" customWidth="1"/>
    <col min="10" max="10" width="14" style="238" customWidth="1"/>
    <col min="11" max="19" width="14" style="239" customWidth="1"/>
    <col min="20" max="16384" width="14.42578125" style="239"/>
  </cols>
  <sheetData>
    <row r="1" spans="1:16" ht="30.75" customHeight="1">
      <c r="A1" s="291" t="s">
        <v>150</v>
      </c>
      <c r="B1" s="291"/>
      <c r="C1" s="291"/>
      <c r="D1" s="291"/>
      <c r="E1" s="291"/>
      <c r="F1" s="291"/>
      <c r="G1" s="291"/>
      <c r="H1" s="291"/>
    </row>
    <row r="3" spans="1:16" s="240" customFormat="1" ht="14.25" customHeight="1">
      <c r="A3" s="244"/>
      <c r="B3" s="245"/>
      <c r="C3" s="244"/>
      <c r="D3" s="244"/>
      <c r="E3" s="289" t="s">
        <v>0</v>
      </c>
      <c r="F3" s="290"/>
      <c r="G3" s="290"/>
      <c r="H3" s="290"/>
      <c r="I3" s="256"/>
      <c r="J3" s="238"/>
      <c r="K3" s="239"/>
      <c r="L3" s="239"/>
      <c r="M3" s="239"/>
      <c r="N3" s="239"/>
      <c r="O3" s="239"/>
      <c r="P3" s="239"/>
    </row>
    <row r="4" spans="1:16" s="240" customFormat="1" ht="31.5">
      <c r="A4" s="246"/>
      <c r="B4" s="247" t="s">
        <v>1</v>
      </c>
      <c r="C4" s="247" t="s">
        <v>2</v>
      </c>
      <c r="D4" s="247" t="s">
        <v>3</v>
      </c>
      <c r="E4" s="241" t="s">
        <v>151</v>
      </c>
      <c r="F4" s="241" t="s">
        <v>152</v>
      </c>
      <c r="G4" s="241" t="s">
        <v>6</v>
      </c>
      <c r="H4" s="257" t="s">
        <v>7</v>
      </c>
      <c r="I4" s="260" t="s">
        <v>155</v>
      </c>
      <c r="J4" s="260" t="s">
        <v>156</v>
      </c>
      <c r="K4" s="239"/>
      <c r="L4" s="239"/>
      <c r="M4" s="239"/>
      <c r="N4" s="239"/>
      <c r="O4" s="239"/>
      <c r="P4" s="239"/>
    </row>
    <row r="5" spans="1:16" s="240" customFormat="1" ht="47.25">
      <c r="A5" s="233"/>
      <c r="B5" s="234" t="s">
        <v>10</v>
      </c>
      <c r="C5" s="235" t="s">
        <v>11</v>
      </c>
      <c r="D5" s="235" t="s">
        <v>12</v>
      </c>
      <c r="E5" s="264">
        <v>14</v>
      </c>
      <c r="F5" s="254">
        <f>E5*19.25</f>
        <v>269.5</v>
      </c>
      <c r="G5" s="254"/>
      <c r="H5" s="258"/>
      <c r="I5" s="262"/>
      <c r="J5" s="261"/>
      <c r="K5" s="239"/>
      <c r="L5" s="239"/>
      <c r="M5" s="239"/>
      <c r="N5" s="239"/>
      <c r="O5" s="239"/>
      <c r="P5" s="239"/>
    </row>
    <row r="6" spans="1:16" s="240" customFormat="1" ht="15.75">
      <c r="A6" s="248" t="s">
        <v>72</v>
      </c>
      <c r="B6" s="248" t="s">
        <v>32</v>
      </c>
      <c r="C6" s="249" t="s">
        <v>90</v>
      </c>
      <c r="D6" s="235" t="s">
        <v>74</v>
      </c>
      <c r="E6" s="264">
        <v>2</v>
      </c>
      <c r="F6" s="254">
        <f>E6*19.25</f>
        <v>38.5</v>
      </c>
      <c r="G6" s="254"/>
      <c r="H6" s="258"/>
      <c r="I6" s="262"/>
      <c r="J6" s="253"/>
    </row>
    <row r="7" spans="1:16" s="240" customFormat="1" ht="31.5">
      <c r="A7" s="251" t="s">
        <v>153</v>
      </c>
      <c r="B7" s="248" t="s">
        <v>157</v>
      </c>
      <c r="C7" s="235" t="s">
        <v>107</v>
      </c>
      <c r="D7" s="235" t="s">
        <v>108</v>
      </c>
      <c r="E7" s="264">
        <v>8</v>
      </c>
      <c r="F7" s="254">
        <f>E7*19.25</f>
        <v>154</v>
      </c>
      <c r="G7" s="264">
        <v>20</v>
      </c>
      <c r="H7" s="258">
        <f>G7*38.5</f>
        <v>770</v>
      </c>
      <c r="I7" s="262"/>
      <c r="J7" s="253"/>
    </row>
    <row r="8" spans="1:16" s="240" customFormat="1" ht="30">
      <c r="A8" s="236" t="s">
        <v>24</v>
      </c>
      <c r="B8" s="236" t="s">
        <v>116</v>
      </c>
      <c r="C8" s="250" t="s">
        <v>117</v>
      </c>
      <c r="D8" s="250" t="s">
        <v>118</v>
      </c>
      <c r="E8" s="264">
        <v>0</v>
      </c>
      <c r="F8" s="254">
        <f>E8*19.25</f>
        <v>0</v>
      </c>
      <c r="G8" s="264">
        <v>90</v>
      </c>
      <c r="H8" s="258">
        <f>G8*38.5</f>
        <v>3465</v>
      </c>
      <c r="I8" s="262"/>
      <c r="J8" s="253"/>
    </row>
    <row r="9" spans="1:16" ht="25.5" customHeight="1">
      <c r="A9" s="292" t="s">
        <v>154</v>
      </c>
      <c r="B9" s="292"/>
      <c r="C9" s="292"/>
      <c r="D9" s="292"/>
      <c r="E9" s="265">
        <f>SUM(E5:E8)</f>
        <v>24</v>
      </c>
      <c r="F9" s="255">
        <f t="shared" ref="F9:H9" si="0">SUM(F5:F8)</f>
        <v>462</v>
      </c>
      <c r="G9" s="265">
        <f t="shared" si="0"/>
        <v>110</v>
      </c>
      <c r="H9" s="259">
        <f t="shared" si="0"/>
        <v>4235</v>
      </c>
      <c r="I9" s="263">
        <f>F9+H9</f>
        <v>4697</v>
      </c>
      <c r="J9" s="263">
        <f>ROUND(I9*1.327,2)</f>
        <v>6232.92</v>
      </c>
    </row>
    <row r="10" spans="1:16" ht="14.25" customHeight="1">
      <c r="B10" s="243"/>
      <c r="C10" s="242"/>
      <c r="D10" s="242"/>
    </row>
    <row r="11" spans="1:16" ht="14.25" customHeight="1">
      <c r="B11" s="243"/>
      <c r="C11" s="242"/>
      <c r="D11" s="242"/>
    </row>
    <row r="12" spans="1:16" ht="14.25" customHeight="1">
      <c r="B12" s="243"/>
      <c r="C12" s="242"/>
      <c r="D12" s="242"/>
    </row>
    <row r="13" spans="1:16" ht="14.25" customHeight="1">
      <c r="B13" s="243"/>
      <c r="C13" s="242"/>
      <c r="D13" s="242"/>
    </row>
    <row r="14" spans="1:16" ht="14.25" customHeight="1">
      <c r="B14" s="243"/>
      <c r="C14" s="242"/>
      <c r="D14" s="242"/>
    </row>
    <row r="15" spans="1:16" ht="14.25" customHeight="1">
      <c r="B15" s="243"/>
      <c r="C15" s="242"/>
      <c r="D15" s="242"/>
    </row>
    <row r="16" spans="1:16" ht="14.25" customHeight="1">
      <c r="B16" s="243"/>
      <c r="C16" s="242"/>
      <c r="D16" s="242"/>
    </row>
    <row r="17" spans="2:4" ht="14.25" customHeight="1">
      <c r="B17" s="243"/>
      <c r="C17" s="242"/>
      <c r="D17" s="242"/>
    </row>
    <row r="18" spans="2:4" ht="14.25" customHeight="1">
      <c r="B18" s="243"/>
      <c r="C18" s="242"/>
      <c r="D18" s="242"/>
    </row>
    <row r="19" spans="2:4" ht="14.25" customHeight="1">
      <c r="B19" s="243"/>
      <c r="C19" s="242"/>
      <c r="D19" s="242"/>
    </row>
    <row r="20" spans="2:4" ht="14.25" customHeight="1">
      <c r="B20" s="243"/>
      <c r="C20" s="242"/>
      <c r="D20" s="242"/>
    </row>
    <row r="21" spans="2:4" ht="14.25" customHeight="1">
      <c r="B21" s="243"/>
      <c r="C21" s="242"/>
      <c r="D21" s="242"/>
    </row>
    <row r="22" spans="2:4" ht="14.25" customHeight="1">
      <c r="B22" s="243"/>
      <c r="C22" s="242"/>
      <c r="D22" s="242"/>
    </row>
    <row r="23" spans="2:4" ht="14.25" customHeight="1">
      <c r="B23" s="243"/>
      <c r="C23" s="242"/>
      <c r="D23" s="242"/>
    </row>
    <row r="24" spans="2:4" ht="14.25" customHeight="1">
      <c r="B24" s="243"/>
      <c r="C24" s="242"/>
      <c r="D24" s="242"/>
    </row>
    <row r="25" spans="2:4" ht="14.25" customHeight="1">
      <c r="B25" s="243"/>
      <c r="C25" s="242"/>
      <c r="D25" s="242"/>
    </row>
    <row r="26" spans="2:4" ht="14.25" customHeight="1">
      <c r="B26" s="243"/>
      <c r="C26" s="242"/>
      <c r="D26" s="242"/>
    </row>
    <row r="27" spans="2:4" ht="14.25" customHeight="1">
      <c r="B27" s="243"/>
      <c r="C27" s="242"/>
      <c r="D27" s="242"/>
    </row>
    <row r="28" spans="2:4" ht="14.25" customHeight="1">
      <c r="B28" s="243"/>
      <c r="C28" s="242"/>
      <c r="D28" s="242"/>
    </row>
    <row r="29" spans="2:4" ht="14.25" customHeight="1">
      <c r="B29" s="243"/>
      <c r="C29" s="242"/>
      <c r="D29" s="242"/>
    </row>
    <row r="30" spans="2:4" ht="14.25" customHeight="1">
      <c r="B30" s="243"/>
      <c r="C30" s="242"/>
      <c r="D30" s="242"/>
    </row>
    <row r="31" spans="2:4" ht="14.25" customHeight="1">
      <c r="B31" s="243"/>
      <c r="C31" s="242"/>
      <c r="D31" s="242"/>
    </row>
    <row r="32" spans="2:4" ht="14.25" customHeight="1">
      <c r="B32" s="243"/>
      <c r="C32" s="242"/>
      <c r="D32" s="242"/>
    </row>
    <row r="33" spans="2:4" ht="14.25" customHeight="1">
      <c r="B33" s="243"/>
      <c r="C33" s="242"/>
      <c r="D33" s="242"/>
    </row>
    <row r="34" spans="2:4" ht="14.25" customHeight="1">
      <c r="B34" s="243"/>
      <c r="C34" s="242"/>
      <c r="D34" s="242"/>
    </row>
    <row r="35" spans="2:4" ht="14.25" customHeight="1">
      <c r="B35" s="243"/>
      <c r="C35" s="242"/>
      <c r="D35" s="242"/>
    </row>
    <row r="36" spans="2:4" ht="14.25" customHeight="1">
      <c r="B36" s="243"/>
      <c r="C36" s="242"/>
      <c r="D36" s="242"/>
    </row>
    <row r="37" spans="2:4" ht="14.25" customHeight="1">
      <c r="B37" s="243"/>
      <c r="C37" s="242"/>
      <c r="D37" s="242"/>
    </row>
    <row r="38" spans="2:4" ht="14.25" customHeight="1">
      <c r="B38" s="243"/>
      <c r="C38" s="242"/>
      <c r="D38" s="242"/>
    </row>
    <row r="39" spans="2:4" ht="14.25" customHeight="1">
      <c r="B39" s="243"/>
      <c r="C39" s="242"/>
      <c r="D39" s="242"/>
    </row>
    <row r="40" spans="2:4" ht="14.25" customHeight="1">
      <c r="B40" s="243"/>
      <c r="C40" s="242"/>
      <c r="D40" s="242"/>
    </row>
    <row r="41" spans="2:4" ht="14.25" customHeight="1">
      <c r="B41" s="243"/>
      <c r="C41" s="242"/>
      <c r="D41" s="242"/>
    </row>
    <row r="42" spans="2:4" ht="14.25" customHeight="1">
      <c r="B42" s="243"/>
      <c r="C42" s="242"/>
      <c r="D42" s="242"/>
    </row>
    <row r="43" spans="2:4" ht="14.25" customHeight="1">
      <c r="B43" s="243"/>
      <c r="C43" s="242"/>
      <c r="D43" s="242"/>
    </row>
    <row r="44" spans="2:4" ht="14.25" customHeight="1">
      <c r="B44" s="243"/>
      <c r="C44" s="242"/>
      <c r="D44" s="242"/>
    </row>
    <row r="45" spans="2:4" ht="14.25" customHeight="1">
      <c r="B45" s="243"/>
      <c r="C45" s="242"/>
      <c r="D45" s="242"/>
    </row>
    <row r="46" spans="2:4" ht="14.25" customHeight="1">
      <c r="B46" s="243"/>
      <c r="C46" s="242"/>
      <c r="D46" s="242"/>
    </row>
    <row r="47" spans="2:4" ht="14.25" customHeight="1">
      <c r="B47" s="243"/>
      <c r="C47" s="242"/>
      <c r="D47" s="242"/>
    </row>
    <row r="48" spans="2:4" ht="14.25" customHeight="1">
      <c r="B48" s="243"/>
      <c r="C48" s="242"/>
      <c r="D48" s="242"/>
    </row>
    <row r="49" spans="2:4" ht="14.25" customHeight="1">
      <c r="B49" s="243"/>
      <c r="C49" s="242"/>
      <c r="D49" s="242"/>
    </row>
    <row r="50" spans="2:4" ht="14.25" customHeight="1">
      <c r="B50" s="243"/>
      <c r="C50" s="242"/>
      <c r="D50" s="242"/>
    </row>
    <row r="51" spans="2:4" ht="14.25" customHeight="1">
      <c r="B51" s="243"/>
      <c r="C51" s="242"/>
      <c r="D51" s="242"/>
    </row>
    <row r="52" spans="2:4" ht="14.25" customHeight="1">
      <c r="B52" s="243"/>
      <c r="C52" s="242"/>
      <c r="D52" s="242"/>
    </row>
    <row r="53" spans="2:4" ht="14.25" customHeight="1">
      <c r="B53" s="243"/>
      <c r="C53" s="242"/>
      <c r="D53" s="242"/>
    </row>
    <row r="54" spans="2:4" ht="14.25" customHeight="1">
      <c r="B54" s="243"/>
      <c r="C54" s="242"/>
      <c r="D54" s="242"/>
    </row>
    <row r="55" spans="2:4" ht="14.25" customHeight="1">
      <c r="B55" s="243"/>
      <c r="C55" s="242"/>
      <c r="D55" s="242"/>
    </row>
    <row r="56" spans="2:4" ht="14.25" customHeight="1">
      <c r="B56" s="243"/>
      <c r="C56" s="242"/>
      <c r="D56" s="242"/>
    </row>
    <row r="57" spans="2:4" ht="14.25" customHeight="1">
      <c r="B57" s="243"/>
      <c r="C57" s="242"/>
      <c r="D57" s="242"/>
    </row>
    <row r="58" spans="2:4" ht="14.25" customHeight="1">
      <c r="B58" s="243"/>
      <c r="C58" s="242"/>
      <c r="D58" s="242"/>
    </row>
    <row r="59" spans="2:4" ht="14.25" customHeight="1">
      <c r="B59" s="243"/>
      <c r="C59" s="242"/>
      <c r="D59" s="242"/>
    </row>
    <row r="60" spans="2:4" ht="14.25" customHeight="1">
      <c r="B60" s="243"/>
      <c r="C60" s="242"/>
      <c r="D60" s="242"/>
    </row>
    <row r="61" spans="2:4" ht="14.25" customHeight="1">
      <c r="B61" s="243"/>
      <c r="C61" s="242"/>
      <c r="D61" s="242"/>
    </row>
    <row r="62" spans="2:4" ht="14.25" customHeight="1">
      <c r="B62" s="243"/>
      <c r="C62" s="242"/>
      <c r="D62" s="242"/>
    </row>
    <row r="63" spans="2:4" ht="14.25" customHeight="1">
      <c r="B63" s="243"/>
      <c r="C63" s="242"/>
      <c r="D63" s="242"/>
    </row>
    <row r="64" spans="2:4" ht="14.25" customHeight="1">
      <c r="B64" s="243"/>
      <c r="C64" s="242"/>
      <c r="D64" s="242"/>
    </row>
    <row r="65" spans="2:4" ht="14.25" customHeight="1">
      <c r="B65" s="243"/>
      <c r="C65" s="242"/>
      <c r="D65" s="242"/>
    </row>
    <row r="66" spans="2:4" ht="14.25" customHeight="1">
      <c r="B66" s="243"/>
      <c r="C66" s="242"/>
      <c r="D66" s="242"/>
    </row>
    <row r="67" spans="2:4" ht="14.25" customHeight="1">
      <c r="B67" s="243"/>
      <c r="C67" s="242"/>
      <c r="D67" s="242"/>
    </row>
    <row r="68" spans="2:4" ht="14.25" customHeight="1">
      <c r="B68" s="243"/>
      <c r="C68" s="242"/>
      <c r="D68" s="242"/>
    </row>
    <row r="69" spans="2:4" ht="14.25" customHeight="1">
      <c r="B69" s="243"/>
      <c r="C69" s="242"/>
      <c r="D69" s="242"/>
    </row>
    <row r="70" spans="2:4" ht="14.25" customHeight="1">
      <c r="B70" s="243"/>
      <c r="C70" s="242"/>
      <c r="D70" s="242"/>
    </row>
    <row r="71" spans="2:4" ht="14.25" customHeight="1">
      <c r="B71" s="243"/>
      <c r="C71" s="242"/>
      <c r="D71" s="242"/>
    </row>
    <row r="72" spans="2:4" ht="14.25" customHeight="1">
      <c r="B72" s="243"/>
      <c r="C72" s="242"/>
      <c r="D72" s="242"/>
    </row>
    <row r="73" spans="2:4" ht="14.25" customHeight="1">
      <c r="B73" s="243"/>
      <c r="C73" s="242"/>
      <c r="D73" s="242"/>
    </row>
    <row r="74" spans="2:4" ht="14.25" customHeight="1">
      <c r="B74" s="243"/>
      <c r="C74" s="242"/>
      <c r="D74" s="242"/>
    </row>
    <row r="75" spans="2:4" ht="14.25" customHeight="1">
      <c r="B75" s="243"/>
      <c r="C75" s="242"/>
      <c r="D75" s="242"/>
    </row>
    <row r="76" spans="2:4" ht="14.25" customHeight="1">
      <c r="B76" s="243"/>
      <c r="C76" s="242"/>
      <c r="D76" s="242"/>
    </row>
    <row r="77" spans="2:4" ht="14.25" customHeight="1">
      <c r="B77" s="243"/>
      <c r="C77" s="242"/>
      <c r="D77" s="242"/>
    </row>
    <row r="78" spans="2:4" ht="14.25" customHeight="1">
      <c r="B78" s="243"/>
      <c r="C78" s="242"/>
      <c r="D78" s="242"/>
    </row>
    <row r="79" spans="2:4" ht="14.25" customHeight="1">
      <c r="B79" s="243"/>
      <c r="C79" s="242"/>
      <c r="D79" s="242"/>
    </row>
    <row r="80" spans="2:4" ht="14.25" customHeight="1">
      <c r="B80" s="243"/>
      <c r="C80" s="242"/>
      <c r="D80" s="242"/>
    </row>
    <row r="81" spans="2:4" ht="14.25" customHeight="1">
      <c r="B81" s="243"/>
      <c r="C81" s="242"/>
      <c r="D81" s="242"/>
    </row>
    <row r="82" spans="2:4" ht="14.25" customHeight="1">
      <c r="B82" s="243"/>
      <c r="C82" s="242"/>
      <c r="D82" s="242"/>
    </row>
    <row r="83" spans="2:4" ht="14.25" customHeight="1">
      <c r="B83" s="243"/>
      <c r="C83" s="242"/>
      <c r="D83" s="242"/>
    </row>
    <row r="84" spans="2:4" ht="14.25" customHeight="1">
      <c r="B84" s="243"/>
      <c r="C84" s="242"/>
      <c r="D84" s="242"/>
    </row>
    <row r="85" spans="2:4" ht="14.25" customHeight="1">
      <c r="B85" s="243"/>
      <c r="C85" s="242"/>
      <c r="D85" s="242"/>
    </row>
    <row r="86" spans="2:4" ht="14.25" customHeight="1">
      <c r="B86" s="243"/>
      <c r="C86" s="242"/>
      <c r="D86" s="242"/>
    </row>
    <row r="87" spans="2:4" ht="14.25" customHeight="1">
      <c r="B87" s="243"/>
      <c r="C87" s="242"/>
      <c r="D87" s="242"/>
    </row>
    <row r="88" spans="2:4" ht="14.25" customHeight="1">
      <c r="B88" s="243"/>
      <c r="C88" s="242"/>
      <c r="D88" s="242"/>
    </row>
    <row r="89" spans="2:4" ht="14.25" customHeight="1">
      <c r="B89" s="243"/>
      <c r="C89" s="242"/>
      <c r="D89" s="242"/>
    </row>
    <row r="90" spans="2:4" ht="14.25" customHeight="1">
      <c r="B90" s="243"/>
      <c r="C90" s="242"/>
      <c r="D90" s="242"/>
    </row>
    <row r="91" spans="2:4" ht="14.25" customHeight="1">
      <c r="B91" s="243"/>
      <c r="C91" s="242"/>
      <c r="D91" s="242"/>
    </row>
    <row r="92" spans="2:4" ht="14.25" customHeight="1">
      <c r="B92" s="243"/>
      <c r="C92" s="242"/>
      <c r="D92" s="242"/>
    </row>
    <row r="93" spans="2:4" ht="14.25" customHeight="1">
      <c r="B93" s="243"/>
      <c r="C93" s="242"/>
      <c r="D93" s="242"/>
    </row>
    <row r="94" spans="2:4" ht="14.25" customHeight="1">
      <c r="B94" s="243"/>
      <c r="C94" s="242"/>
      <c r="D94" s="242"/>
    </row>
    <row r="95" spans="2:4" ht="14.25" customHeight="1">
      <c r="B95" s="243"/>
      <c r="C95" s="242"/>
      <c r="D95" s="242"/>
    </row>
    <row r="96" spans="2:4" ht="14.25" customHeight="1">
      <c r="B96" s="243"/>
      <c r="C96" s="242"/>
      <c r="D96" s="242"/>
    </row>
    <row r="97" spans="2:4" ht="14.25" customHeight="1">
      <c r="B97" s="243"/>
      <c r="C97" s="242"/>
      <c r="D97" s="242"/>
    </row>
    <row r="98" spans="2:4" ht="14.25" customHeight="1">
      <c r="B98" s="243"/>
      <c r="C98" s="242"/>
      <c r="D98" s="242"/>
    </row>
    <row r="99" spans="2:4" ht="14.25" customHeight="1">
      <c r="B99" s="243"/>
      <c r="C99" s="242"/>
      <c r="D99" s="242"/>
    </row>
    <row r="100" spans="2:4" ht="14.25" customHeight="1">
      <c r="B100" s="243"/>
      <c r="C100" s="242"/>
      <c r="D100" s="242"/>
    </row>
    <row r="101" spans="2:4" ht="14.25" customHeight="1">
      <c r="B101" s="243"/>
      <c r="C101" s="242"/>
      <c r="D101" s="242"/>
    </row>
    <row r="102" spans="2:4" ht="14.25" customHeight="1">
      <c r="B102" s="243"/>
      <c r="C102" s="242"/>
      <c r="D102" s="242"/>
    </row>
    <row r="103" spans="2:4" ht="14.25" customHeight="1">
      <c r="B103" s="243"/>
      <c r="C103" s="242"/>
      <c r="D103" s="242"/>
    </row>
    <row r="104" spans="2:4" ht="14.25" customHeight="1">
      <c r="B104" s="243"/>
      <c r="C104" s="242"/>
      <c r="D104" s="242"/>
    </row>
    <row r="105" spans="2:4" ht="14.25" customHeight="1">
      <c r="B105" s="243"/>
      <c r="C105" s="242"/>
      <c r="D105" s="242"/>
    </row>
    <row r="106" spans="2:4" ht="14.25" customHeight="1">
      <c r="B106" s="243"/>
      <c r="C106" s="242"/>
      <c r="D106" s="242"/>
    </row>
    <row r="107" spans="2:4" ht="14.25" customHeight="1">
      <c r="B107" s="243"/>
      <c r="C107" s="242"/>
      <c r="D107" s="242"/>
    </row>
    <row r="108" spans="2:4" ht="14.25" customHeight="1">
      <c r="B108" s="243"/>
      <c r="C108" s="242"/>
      <c r="D108" s="242"/>
    </row>
    <row r="109" spans="2:4" ht="14.25" customHeight="1">
      <c r="B109" s="243"/>
      <c r="C109" s="242"/>
      <c r="D109" s="242"/>
    </row>
    <row r="110" spans="2:4" ht="14.25" customHeight="1">
      <c r="B110" s="243"/>
      <c r="C110" s="242"/>
      <c r="D110" s="242"/>
    </row>
    <row r="111" spans="2:4" ht="14.25" customHeight="1">
      <c r="B111" s="243"/>
      <c r="C111" s="242"/>
      <c r="D111" s="242"/>
    </row>
    <row r="112" spans="2:4" ht="14.25" customHeight="1">
      <c r="B112" s="243"/>
      <c r="C112" s="242"/>
      <c r="D112" s="242"/>
    </row>
    <row r="113" spans="2:4" ht="14.25" customHeight="1">
      <c r="B113" s="243"/>
      <c r="C113" s="242"/>
      <c r="D113" s="242"/>
    </row>
    <row r="114" spans="2:4" ht="14.25" customHeight="1">
      <c r="B114" s="243"/>
      <c r="C114" s="242"/>
      <c r="D114" s="242"/>
    </row>
    <row r="115" spans="2:4" ht="14.25" customHeight="1">
      <c r="B115" s="243"/>
      <c r="C115" s="242"/>
      <c r="D115" s="242"/>
    </row>
    <row r="116" spans="2:4" ht="14.25" customHeight="1">
      <c r="B116" s="243"/>
      <c r="C116" s="242"/>
      <c r="D116" s="242"/>
    </row>
    <row r="117" spans="2:4" ht="14.25" customHeight="1">
      <c r="B117" s="243"/>
      <c r="C117" s="242"/>
      <c r="D117" s="242"/>
    </row>
    <row r="118" spans="2:4" ht="14.25" customHeight="1">
      <c r="B118" s="243"/>
      <c r="C118" s="242"/>
      <c r="D118" s="242"/>
    </row>
    <row r="119" spans="2:4" ht="14.25" customHeight="1">
      <c r="B119" s="243"/>
      <c r="C119" s="242"/>
      <c r="D119" s="242"/>
    </row>
    <row r="120" spans="2:4" ht="14.25" customHeight="1">
      <c r="B120" s="243"/>
      <c r="C120" s="242"/>
      <c r="D120" s="242"/>
    </row>
    <row r="121" spans="2:4" ht="14.25" customHeight="1">
      <c r="B121" s="243"/>
      <c r="C121" s="242"/>
      <c r="D121" s="242"/>
    </row>
    <row r="122" spans="2:4" ht="14.25" customHeight="1">
      <c r="B122" s="243"/>
      <c r="C122" s="242"/>
      <c r="D122" s="242"/>
    </row>
    <row r="123" spans="2:4" ht="14.25" customHeight="1">
      <c r="B123" s="243"/>
      <c r="C123" s="242"/>
      <c r="D123" s="242"/>
    </row>
    <row r="124" spans="2:4" ht="14.25" customHeight="1">
      <c r="B124" s="243"/>
      <c r="C124" s="242"/>
      <c r="D124" s="242"/>
    </row>
    <row r="125" spans="2:4" ht="14.25" customHeight="1">
      <c r="B125" s="243"/>
      <c r="C125" s="242"/>
      <c r="D125" s="242"/>
    </row>
    <row r="126" spans="2:4" ht="14.25" customHeight="1">
      <c r="B126" s="243"/>
      <c r="C126" s="242"/>
      <c r="D126" s="242"/>
    </row>
    <row r="127" spans="2:4" ht="14.25" customHeight="1">
      <c r="B127" s="243"/>
      <c r="C127" s="242"/>
      <c r="D127" s="242"/>
    </row>
    <row r="128" spans="2:4" ht="14.25" customHeight="1">
      <c r="B128" s="243"/>
      <c r="C128" s="242"/>
      <c r="D128" s="242"/>
    </row>
    <row r="129" spans="2:4" ht="14.25" customHeight="1">
      <c r="B129" s="243"/>
      <c r="C129" s="242"/>
      <c r="D129" s="242"/>
    </row>
    <row r="130" spans="2:4" ht="14.25" customHeight="1">
      <c r="B130" s="243"/>
      <c r="C130" s="242"/>
      <c r="D130" s="242"/>
    </row>
    <row r="131" spans="2:4" ht="14.25" customHeight="1">
      <c r="B131" s="243"/>
      <c r="C131" s="242"/>
      <c r="D131" s="242"/>
    </row>
    <row r="132" spans="2:4" ht="14.25" customHeight="1">
      <c r="B132" s="243"/>
      <c r="C132" s="242"/>
      <c r="D132" s="242"/>
    </row>
    <row r="133" spans="2:4" ht="14.25" customHeight="1">
      <c r="B133" s="243"/>
      <c r="C133" s="242"/>
      <c r="D133" s="242"/>
    </row>
    <row r="134" spans="2:4" ht="14.25" customHeight="1">
      <c r="B134" s="243"/>
      <c r="C134" s="242"/>
      <c r="D134" s="242"/>
    </row>
    <row r="135" spans="2:4" ht="14.25" customHeight="1">
      <c r="B135" s="243"/>
      <c r="C135" s="242"/>
      <c r="D135" s="242"/>
    </row>
    <row r="136" spans="2:4" ht="14.25" customHeight="1">
      <c r="B136" s="243"/>
      <c r="C136" s="242"/>
      <c r="D136" s="242"/>
    </row>
    <row r="137" spans="2:4" ht="14.25" customHeight="1">
      <c r="B137" s="243"/>
      <c r="C137" s="242"/>
      <c r="D137" s="242"/>
    </row>
    <row r="138" spans="2:4" ht="14.25" customHeight="1">
      <c r="B138" s="243"/>
      <c r="C138" s="242"/>
      <c r="D138" s="242"/>
    </row>
    <row r="139" spans="2:4" ht="14.25" customHeight="1">
      <c r="B139" s="243"/>
      <c r="C139" s="242"/>
      <c r="D139" s="242"/>
    </row>
    <row r="140" spans="2:4" ht="14.25" customHeight="1">
      <c r="B140" s="243"/>
      <c r="C140" s="242"/>
      <c r="D140" s="242"/>
    </row>
    <row r="141" spans="2:4" ht="14.25" customHeight="1">
      <c r="B141" s="243"/>
      <c r="C141" s="242"/>
      <c r="D141" s="242"/>
    </row>
    <row r="142" spans="2:4" ht="14.25" customHeight="1">
      <c r="B142" s="243"/>
      <c r="C142" s="242"/>
      <c r="D142" s="242"/>
    </row>
    <row r="143" spans="2:4" ht="14.25" customHeight="1">
      <c r="B143" s="243"/>
      <c r="C143" s="242"/>
      <c r="D143" s="242"/>
    </row>
    <row r="144" spans="2:4" ht="14.25" customHeight="1">
      <c r="B144" s="243"/>
      <c r="C144" s="242"/>
      <c r="D144" s="242"/>
    </row>
    <row r="145" spans="2:4" ht="14.25" customHeight="1">
      <c r="B145" s="243"/>
      <c r="C145" s="242"/>
      <c r="D145" s="242"/>
    </row>
    <row r="146" spans="2:4" ht="14.25" customHeight="1">
      <c r="B146" s="243"/>
      <c r="C146" s="242"/>
      <c r="D146" s="242"/>
    </row>
    <row r="147" spans="2:4" ht="14.25" customHeight="1">
      <c r="B147" s="243"/>
      <c r="C147" s="242"/>
      <c r="D147" s="242"/>
    </row>
    <row r="148" spans="2:4" ht="14.25" customHeight="1">
      <c r="B148" s="243"/>
      <c r="C148" s="242"/>
      <c r="D148" s="242"/>
    </row>
    <row r="149" spans="2:4" ht="14.25" customHeight="1">
      <c r="B149" s="243"/>
      <c r="C149" s="242"/>
      <c r="D149" s="242"/>
    </row>
    <row r="150" spans="2:4" ht="14.25" customHeight="1">
      <c r="B150" s="243"/>
      <c r="C150" s="242"/>
      <c r="D150" s="242"/>
    </row>
    <row r="151" spans="2:4" ht="14.25" customHeight="1">
      <c r="B151" s="243"/>
      <c r="C151" s="242"/>
      <c r="D151" s="242"/>
    </row>
    <row r="152" spans="2:4" ht="14.25" customHeight="1">
      <c r="B152" s="243"/>
      <c r="C152" s="242"/>
      <c r="D152" s="242"/>
    </row>
    <row r="153" spans="2:4" ht="14.25" customHeight="1">
      <c r="B153" s="243"/>
      <c r="C153" s="242"/>
      <c r="D153" s="242"/>
    </row>
    <row r="154" spans="2:4" ht="14.25" customHeight="1">
      <c r="B154" s="243"/>
      <c r="C154" s="242"/>
      <c r="D154" s="242"/>
    </row>
    <row r="155" spans="2:4" ht="14.25" customHeight="1">
      <c r="B155" s="243"/>
      <c r="C155" s="242"/>
      <c r="D155" s="242"/>
    </row>
    <row r="156" spans="2:4" ht="14.25" customHeight="1">
      <c r="B156" s="243"/>
      <c r="C156" s="242"/>
      <c r="D156" s="242"/>
    </row>
    <row r="157" spans="2:4" ht="14.25" customHeight="1">
      <c r="B157" s="243"/>
      <c r="C157" s="242"/>
      <c r="D157" s="242"/>
    </row>
    <row r="158" spans="2:4" ht="14.25" customHeight="1">
      <c r="B158" s="243"/>
      <c r="C158" s="242"/>
      <c r="D158" s="242"/>
    </row>
    <row r="159" spans="2:4" ht="14.25" customHeight="1">
      <c r="B159" s="243"/>
      <c r="C159" s="242"/>
      <c r="D159" s="242"/>
    </row>
    <row r="160" spans="2:4" ht="14.25" customHeight="1">
      <c r="B160" s="243"/>
      <c r="C160" s="242"/>
      <c r="D160" s="242"/>
    </row>
    <row r="161" spans="2:4" ht="14.25" customHeight="1">
      <c r="B161" s="243"/>
      <c r="C161" s="242"/>
      <c r="D161" s="242"/>
    </row>
    <row r="162" spans="2:4" ht="14.25" customHeight="1">
      <c r="B162" s="243"/>
      <c r="C162" s="242"/>
      <c r="D162" s="242"/>
    </row>
    <row r="163" spans="2:4" ht="14.25" customHeight="1">
      <c r="B163" s="243"/>
      <c r="C163" s="242"/>
      <c r="D163" s="242"/>
    </row>
    <row r="164" spans="2:4" ht="14.25" customHeight="1">
      <c r="B164" s="243"/>
      <c r="C164" s="242"/>
      <c r="D164" s="242"/>
    </row>
    <row r="165" spans="2:4" ht="14.25" customHeight="1">
      <c r="B165" s="243"/>
      <c r="C165" s="242"/>
      <c r="D165" s="242"/>
    </row>
    <row r="166" spans="2:4" ht="14.25" customHeight="1">
      <c r="B166" s="243"/>
      <c r="C166" s="242"/>
      <c r="D166" s="242"/>
    </row>
    <row r="167" spans="2:4" ht="14.25" customHeight="1">
      <c r="B167" s="243"/>
      <c r="C167" s="242"/>
      <c r="D167" s="242"/>
    </row>
    <row r="168" spans="2:4" ht="14.25" customHeight="1">
      <c r="B168" s="243"/>
      <c r="C168" s="242"/>
      <c r="D168" s="242"/>
    </row>
    <row r="169" spans="2:4" ht="14.25" customHeight="1">
      <c r="B169" s="243"/>
      <c r="C169" s="242"/>
      <c r="D169" s="242"/>
    </row>
    <row r="170" spans="2:4" ht="14.25" customHeight="1">
      <c r="B170" s="243"/>
      <c r="C170" s="242"/>
      <c r="D170" s="242"/>
    </row>
    <row r="171" spans="2:4" ht="14.25" customHeight="1">
      <c r="B171" s="243"/>
      <c r="C171" s="242"/>
      <c r="D171" s="242"/>
    </row>
    <row r="172" spans="2:4" ht="14.25" customHeight="1">
      <c r="B172" s="243"/>
      <c r="C172" s="242"/>
      <c r="D172" s="242"/>
    </row>
    <row r="173" spans="2:4" ht="14.25" customHeight="1">
      <c r="B173" s="243"/>
      <c r="C173" s="242"/>
      <c r="D173" s="242"/>
    </row>
    <row r="174" spans="2:4" ht="14.25" customHeight="1">
      <c r="B174" s="243"/>
      <c r="C174" s="242"/>
      <c r="D174" s="242"/>
    </row>
    <row r="175" spans="2:4" ht="14.25" customHeight="1">
      <c r="B175" s="243"/>
      <c r="C175" s="242"/>
      <c r="D175" s="242"/>
    </row>
    <row r="176" spans="2:4" ht="14.25" customHeight="1">
      <c r="B176" s="243"/>
      <c r="C176" s="242"/>
      <c r="D176" s="242"/>
    </row>
    <row r="177" spans="2:4" ht="14.25" customHeight="1">
      <c r="B177" s="243"/>
      <c r="C177" s="242"/>
      <c r="D177" s="242"/>
    </row>
    <row r="178" spans="2:4" ht="14.25" customHeight="1">
      <c r="B178" s="243"/>
      <c r="C178" s="242"/>
      <c r="D178" s="242"/>
    </row>
    <row r="179" spans="2:4" ht="14.25" customHeight="1">
      <c r="B179" s="243"/>
      <c r="C179" s="242"/>
      <c r="D179" s="242"/>
    </row>
    <row r="180" spans="2:4" ht="14.25" customHeight="1">
      <c r="B180" s="243"/>
      <c r="C180" s="242"/>
      <c r="D180" s="242"/>
    </row>
    <row r="181" spans="2:4" ht="14.25" customHeight="1">
      <c r="B181" s="243"/>
      <c r="C181" s="242"/>
      <c r="D181" s="242"/>
    </row>
    <row r="182" spans="2:4" ht="14.25" customHeight="1">
      <c r="B182" s="243"/>
      <c r="C182" s="242"/>
      <c r="D182" s="242"/>
    </row>
    <row r="183" spans="2:4" ht="14.25" customHeight="1">
      <c r="B183" s="243"/>
      <c r="C183" s="242"/>
      <c r="D183" s="242"/>
    </row>
    <row r="184" spans="2:4" ht="14.25" customHeight="1">
      <c r="B184" s="243"/>
      <c r="C184" s="242"/>
      <c r="D184" s="242"/>
    </row>
    <row r="185" spans="2:4" ht="14.25" customHeight="1">
      <c r="B185" s="243"/>
      <c r="C185" s="242"/>
      <c r="D185" s="242"/>
    </row>
    <row r="186" spans="2:4" ht="14.25" customHeight="1">
      <c r="B186" s="243"/>
      <c r="C186" s="242"/>
      <c r="D186" s="242"/>
    </row>
    <row r="187" spans="2:4" ht="14.25" customHeight="1">
      <c r="B187" s="243"/>
      <c r="C187" s="242"/>
      <c r="D187" s="242"/>
    </row>
    <row r="188" spans="2:4" ht="14.25" customHeight="1">
      <c r="B188" s="243"/>
      <c r="C188" s="242"/>
      <c r="D188" s="242"/>
    </row>
    <row r="189" spans="2:4" ht="14.25" customHeight="1">
      <c r="B189" s="243"/>
      <c r="C189" s="242"/>
      <c r="D189" s="242"/>
    </row>
    <row r="190" spans="2:4" ht="15.75" customHeight="1"/>
    <row r="191" spans="2:4" ht="15.75" customHeight="1"/>
    <row r="192" spans="2:4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</sheetData>
  <mergeCells count="3">
    <mergeCell ref="E3:H3"/>
    <mergeCell ref="A1:H1"/>
    <mergeCell ref="A9:D9"/>
  </mergeCells>
  <pageMargins left="0.7" right="0.7" top="0.75" bottom="0.75" header="0" footer="0"/>
  <pageSetup paperSize="8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fis</vt:lpstr>
      <vt:lpstr>FIS DA BILANCIO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sara signorelli</cp:lastModifiedBy>
  <cp:lastPrinted>2023-10-31T09:25:21Z</cp:lastPrinted>
  <dcterms:created xsi:type="dcterms:W3CDTF">2019-10-16T16:46:06Z</dcterms:created>
  <dcterms:modified xsi:type="dcterms:W3CDTF">2024-07-02T12:38:41Z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194ce19011224d57b5b1365d369305df</vt:lpwstr>
  </property>
</Properties>
</file>