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2-DSGA\BILANCIO E CONTAB\15- AMMINISTRAZIONE TRASPARENTE\02-PERFORMANCE\DATI RELATIVI AI PREMI\"/>
    </mc:Choice>
  </mc:AlternateContent>
  <bookViews>
    <workbookView xWindow="0" yWindow="0" windowWidth="28800" windowHeight="12030"/>
  </bookViews>
  <sheets>
    <sheet name="RIEPILOGO" sheetId="1" r:id="rId1"/>
  </sheets>
  <externalReferences>
    <externalReference r:id="rId2"/>
  </externalReferences>
  <definedNames>
    <definedName name="A" localSheetId="0">#REF!</definedName>
    <definedName name="A">#REF!</definedName>
    <definedName name="AA" localSheetId="0">#REF!</definedName>
    <definedName name="AA">#REF!</definedName>
    <definedName name="ABC">#REF!</definedName>
    <definedName name="BB">#REF!</definedName>
    <definedName name="CS" localSheetId="0">#REF!</definedName>
    <definedName name="CS">#REF!</definedName>
    <definedName name="perc" localSheetId="0">#REF!</definedName>
    <definedName name="perc">#REF!</definedName>
    <definedName name="TIO">#REF!</definedName>
    <definedName name="TOT" localSheetId="0">#REF!</definedName>
    <definedName name="TOT">#REF!</definedName>
    <definedName name="TOTAL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1" i="1"/>
  <c r="J13" i="1" s="1"/>
  <c r="I11" i="1"/>
  <c r="K7" i="1"/>
  <c r="J6" i="1"/>
  <c r="J7" i="1" s="1"/>
  <c r="I6" i="1"/>
  <c r="I7" i="1" s="1"/>
  <c r="H6" i="1"/>
  <c r="H7" i="1" s="1"/>
  <c r="G6" i="1"/>
  <c r="G7" i="1" s="1"/>
  <c r="F6" i="1"/>
  <c r="F7" i="1" s="1"/>
  <c r="E6" i="1"/>
  <c r="E7" i="1" s="1"/>
  <c r="D6" i="1"/>
  <c r="D7" i="1" s="1"/>
  <c r="C6" i="1"/>
  <c r="C7" i="1" s="1"/>
  <c r="B6" i="1"/>
  <c r="B5" i="1"/>
  <c r="B7" i="1" s="1"/>
  <c r="H12" i="1" l="1"/>
  <c r="K12" i="1"/>
  <c r="I13" i="1"/>
  <c r="H11" i="1"/>
  <c r="I12" i="1"/>
  <c r="K11" i="1" l="1"/>
  <c r="H13" i="1"/>
  <c r="K13" i="1" s="1"/>
</calcChain>
</file>

<file path=xl/sharedStrings.xml><?xml version="1.0" encoding="utf-8"?>
<sst xmlns="http://schemas.openxmlformats.org/spreadsheetml/2006/main" count="23" uniqueCount="21">
  <si>
    <t>CAPITOLO 2555/05</t>
  </si>
  <si>
    <t>2555/06</t>
  </si>
  <si>
    <t>2555/12</t>
  </si>
  <si>
    <t>compenso dsga quota variabile  e fissa</t>
  </si>
  <si>
    <t>compenso Primo Collaboratore DS- art. 88 c.2 lett. F.</t>
  </si>
  <si>
    <t>compenso Secondo Collaboratore DS- art. 88 c.2 lett. F.</t>
  </si>
  <si>
    <t xml:space="preserve">FIS DOCENTI + VALORIZZAZIONE </t>
  </si>
  <si>
    <t>FIS  ATA + VALORIZZAZIONE</t>
  </si>
  <si>
    <t>FUNZIONI STRUMENTALI</t>
  </si>
  <si>
    <t>INCARICHI SPECIFICI</t>
  </si>
  <si>
    <t>FORTE PROCESSO IMMIGRATORIO - AREE A RISCHIO</t>
  </si>
  <si>
    <t>ORE ECCEDENTI SOSTITUZIONE COLLEGHI ASSENTI</t>
  </si>
  <si>
    <t>ATTIVITA' COMPLEMENTARI DI ED. FISICA</t>
  </si>
  <si>
    <t>TOTALE PREVISTO</t>
  </si>
  <si>
    <t>TOTALE PAGATO</t>
  </si>
  <si>
    <t>TOTALE ECONOMIA</t>
  </si>
  <si>
    <t>2555/05</t>
  </si>
  <si>
    <t>TOT.</t>
  </si>
  <si>
    <t>FIS 2024-25 DISPONIBILE</t>
  </si>
  <si>
    <t>FIS 2024-25 PAGATO</t>
  </si>
  <si>
    <t>ECONOMIE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</si>
</sst>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&quot;€&quot;\ #,##0.00"/>
  </numFmts>
  <fonts count="5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8B6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9FDD8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  <xf numFmtId="0" fontId="3" fillId="0" borderId="1" xfId="2" applyBorder="1" applyAlignment="1">
      <alignment horizontal="center" vertical="center" wrapText="1"/>
    </xf>
    <xf numFmtId="164" fontId="3" fillId="0" borderId="1" xfId="2" applyNumberForma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4" fontId="0" fillId="0" borderId="0" xfId="0" applyNumberForma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0" fillId="0" borderId="1" xfId="1" applyFont="1" applyBorder="1" applyAlignment="1">
      <alignment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2" borderId="1" xfId="1" applyFont="1" applyFill="1" applyBorder="1" applyAlignment="1">
      <alignment horizontal="right" vertical="center" wrapText="1"/>
    </xf>
    <xf numFmtId="44" fontId="2" fillId="5" borderId="1" xfId="1" applyFont="1" applyFill="1" applyBorder="1" applyAlignment="1">
      <alignment horizontal="right" vertical="center" wrapText="1"/>
    </xf>
    <xf numFmtId="44" fontId="2" fillId="5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</cellXfs>
  <cellStyles count="3">
    <cellStyle name="Normale" xfId="0" builtinId="0"/>
    <cellStyle name="Normale 2" xfId="2"/>
    <cellStyle name="Valuta" xfId="1" builtinId="4"/>
  </cellStyles>
  <dxfs count="2">
    <dxf>
      <fill>
        <patternFill>
          <bgColor rgb="FF99FFCC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-DSGA/BILANCIO%20E%20CONTAB/12-RETRIBUZIONI/PAGAMENTI%20FIS/2024-2025/file%20preparatori/FIS%20DOCENTI%20E%20ATA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FIS DOCENTI 2024-25"/>
      <sheetName val="PROGETTI FIS DOCENTI 24-25"/>
      <sheetName val="ORE ECCEDENTI"/>
      <sheetName val="FIS ATA"/>
      <sheetName val="FIS DOCENTI 2024-25 PER PAGAMEN"/>
      <sheetName val="FIS ATA 2024-25 per pagamento"/>
    </sheetNames>
    <sheetDataSet>
      <sheetData sheetId="0"/>
      <sheetData sheetId="1">
        <row r="39">
          <cell r="AG39">
            <v>1300</v>
          </cell>
        </row>
        <row r="62">
          <cell r="AG62">
            <v>3300</v>
          </cell>
        </row>
        <row r="65">
          <cell r="AG65">
            <v>1300</v>
          </cell>
        </row>
        <row r="109">
          <cell r="AF109">
            <v>31521.410000000003</v>
          </cell>
          <cell r="AH109">
            <v>3432.1100000000006</v>
          </cell>
          <cell r="AI109">
            <v>263.72000000000003</v>
          </cell>
        </row>
      </sheetData>
      <sheetData sheetId="2"/>
      <sheetData sheetId="3">
        <row r="107">
          <cell r="L107">
            <v>778.07999999999981</v>
          </cell>
        </row>
      </sheetData>
      <sheetData sheetId="4">
        <row r="2">
          <cell r="Z2">
            <v>5647</v>
          </cell>
        </row>
        <row r="31">
          <cell r="R31">
            <v>7998.75</v>
          </cell>
          <cell r="Y31">
            <v>2522.5500000000002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tabSelected="1" zoomScale="115" zoomScaleNormal="115" workbookViewId="0">
      <selection activeCell="E17" sqref="E17"/>
    </sheetView>
  </sheetViews>
  <sheetFormatPr defaultColWidth="9.140625" defaultRowHeight="12.75" x14ac:dyDescent="0.2"/>
  <cols>
    <col min="1" max="1" width="11" style="1" customWidth="1"/>
    <col min="2" max="11" width="12" style="1" customWidth="1"/>
    <col min="12" max="12" width="9.140625" style="1"/>
    <col min="13" max="13" width="11.85546875" style="1" bestFit="1" customWidth="1"/>
    <col min="14" max="16384" width="9.140625" style="1"/>
  </cols>
  <sheetData>
    <row r="2" spans="1:13" x14ac:dyDescent="0.2">
      <c r="B2" s="19" t="s">
        <v>0</v>
      </c>
      <c r="C2" s="19"/>
      <c r="D2" s="19"/>
      <c r="E2" s="19"/>
      <c r="F2" s="19"/>
      <c r="G2" s="19"/>
      <c r="H2" s="19"/>
      <c r="I2" s="19"/>
      <c r="J2" s="20" t="s">
        <v>1</v>
      </c>
      <c r="K2" s="21" t="s">
        <v>2</v>
      </c>
    </row>
    <row r="3" spans="1:13" ht="12.75" customHeight="1" x14ac:dyDescent="0.2">
      <c r="B3" s="19"/>
      <c r="C3" s="19"/>
      <c r="D3" s="19"/>
      <c r="E3" s="19"/>
      <c r="F3" s="19"/>
      <c r="G3" s="19"/>
      <c r="H3" s="19"/>
      <c r="I3" s="19"/>
      <c r="J3" s="20"/>
      <c r="K3" s="21"/>
    </row>
    <row r="4" spans="1:13" ht="76.5" x14ac:dyDescent="0.2"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4" t="s">
        <v>12</v>
      </c>
    </row>
    <row r="5" spans="1:13" ht="36.75" customHeight="1" x14ac:dyDescent="0.2">
      <c r="A5" s="5" t="s">
        <v>13</v>
      </c>
      <c r="B5" s="6">
        <f>3861+1786</f>
        <v>5647</v>
      </c>
      <c r="C5" s="6">
        <v>3300</v>
      </c>
      <c r="D5" s="6">
        <v>2600</v>
      </c>
      <c r="E5" s="6">
        <v>32654.54</v>
      </c>
      <c r="F5" s="6">
        <v>10207.91</v>
      </c>
      <c r="G5" s="6">
        <v>3432.11</v>
      </c>
      <c r="H5" s="6">
        <v>2522.5500000000002</v>
      </c>
      <c r="I5" s="6">
        <v>263.72000000000003</v>
      </c>
      <c r="J5" s="6">
        <v>2787.53</v>
      </c>
      <c r="K5" s="6">
        <v>640.84</v>
      </c>
      <c r="M5" s="7"/>
    </row>
    <row r="6" spans="1:13" ht="36.75" customHeight="1" x14ac:dyDescent="0.2">
      <c r="A6" s="5" t="s">
        <v>14</v>
      </c>
      <c r="B6" s="8">
        <f>'[1]FIS ATA'!Z2</f>
        <v>5647</v>
      </c>
      <c r="C6" s="8">
        <f>'[1]FIS DOCENTI 2024-25'!AG62</f>
        <v>3300</v>
      </c>
      <c r="D6" s="8">
        <f>'[1]FIS DOCENTI 2024-25'!AG65+'[1]FIS DOCENTI 2024-25'!AG39</f>
        <v>2600</v>
      </c>
      <c r="E6" s="8">
        <f>'[1]FIS DOCENTI 2024-25'!AF109</f>
        <v>31521.410000000003</v>
      </c>
      <c r="F6" s="8">
        <f>'[1]FIS ATA'!R31</f>
        <v>7998.75</v>
      </c>
      <c r="G6" s="8">
        <f>'[1]FIS DOCENTI 2024-25'!AH109</f>
        <v>3432.1100000000006</v>
      </c>
      <c r="H6" s="8">
        <f>'[1]FIS ATA'!Y31</f>
        <v>2522.5500000000002</v>
      </c>
      <c r="I6" s="8">
        <f>'[1]FIS DOCENTI 2024-25'!AI109</f>
        <v>263.72000000000003</v>
      </c>
      <c r="J6" s="9">
        <f>'[1]ORE ECCEDENTI'!L107</f>
        <v>778.07999999999981</v>
      </c>
      <c r="K6" s="8">
        <v>0</v>
      </c>
      <c r="M6" s="7"/>
    </row>
    <row r="7" spans="1:13" ht="36.75" customHeight="1" x14ac:dyDescent="0.2">
      <c r="A7" s="5" t="s">
        <v>15</v>
      </c>
      <c r="B7" s="8">
        <f>B5-B6</f>
        <v>0</v>
      </c>
      <c r="C7" s="8">
        <f t="shared" ref="C7:K7" si="0">C5-C6</f>
        <v>0</v>
      </c>
      <c r="D7" s="8">
        <f t="shared" si="0"/>
        <v>0</v>
      </c>
      <c r="E7" s="8">
        <f t="shared" si="0"/>
        <v>1133.1299999999974</v>
      </c>
      <c r="F7" s="8">
        <f t="shared" si="0"/>
        <v>2209.16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8">
        <f t="shared" si="0"/>
        <v>2009.4500000000003</v>
      </c>
      <c r="K7" s="8">
        <f t="shared" si="0"/>
        <v>640.84</v>
      </c>
      <c r="M7" s="10"/>
    </row>
    <row r="8" spans="1:13" ht="27.75" customHeight="1" x14ac:dyDescent="0.2">
      <c r="E8" s="11"/>
      <c r="M8" s="7"/>
    </row>
    <row r="9" spans="1:13" x14ac:dyDescent="0.2">
      <c r="B9" s="7"/>
      <c r="C9" s="7"/>
      <c r="D9" s="7"/>
      <c r="E9" s="7"/>
      <c r="F9" s="7"/>
      <c r="G9" s="7"/>
      <c r="H9" s="7"/>
      <c r="I9" s="7"/>
    </row>
    <row r="10" spans="1:13" x14ac:dyDescent="0.2">
      <c r="A10" s="7"/>
      <c r="B10" s="7"/>
      <c r="C10" s="7"/>
      <c r="D10" s="7"/>
      <c r="E10" s="7"/>
      <c r="F10" s="7"/>
      <c r="G10" s="7"/>
      <c r="H10" s="12" t="s">
        <v>16</v>
      </c>
      <c r="I10" s="12" t="s">
        <v>1</v>
      </c>
      <c r="J10" s="12" t="s">
        <v>2</v>
      </c>
      <c r="K10" s="13" t="s">
        <v>17</v>
      </c>
    </row>
    <row r="11" spans="1:13" ht="12.75" customHeight="1" x14ac:dyDescent="0.2">
      <c r="A11" s="22" t="s">
        <v>18</v>
      </c>
      <c r="B11" s="23"/>
      <c r="C11" s="23"/>
      <c r="D11" s="23"/>
      <c r="E11" s="23"/>
      <c r="F11" s="23"/>
      <c r="G11" s="24"/>
      <c r="H11" s="14">
        <f>SUM(B5:I5)</f>
        <v>60627.83</v>
      </c>
      <c r="I11" s="6">
        <f>SUM(J5)</f>
        <v>2787.53</v>
      </c>
      <c r="J11" s="6">
        <f>K5</f>
        <v>640.84</v>
      </c>
      <c r="K11" s="15">
        <f>SUM(H11:J11)</f>
        <v>64056.2</v>
      </c>
    </row>
    <row r="12" spans="1:13" ht="12.75" customHeight="1" x14ac:dyDescent="0.2">
      <c r="A12" s="22" t="s">
        <v>19</v>
      </c>
      <c r="B12" s="23"/>
      <c r="C12" s="23"/>
      <c r="D12" s="23"/>
      <c r="E12" s="23"/>
      <c r="F12" s="23"/>
      <c r="G12" s="24"/>
      <c r="H12" s="16">
        <f>SUM(B6:I6)</f>
        <v>57285.540000000008</v>
      </c>
      <c r="I12" s="6">
        <f>J6</f>
        <v>778.07999999999981</v>
      </c>
      <c r="J12" s="6">
        <f>K6</f>
        <v>0</v>
      </c>
      <c r="K12" s="15">
        <f t="shared" ref="K12:K13" si="1">SUM(H12:J12)</f>
        <v>58063.62000000001</v>
      </c>
    </row>
    <row r="13" spans="1:13" x14ac:dyDescent="0.2">
      <c r="A13" s="25" t="s">
        <v>20</v>
      </c>
      <c r="B13" s="26"/>
      <c r="C13" s="26"/>
      <c r="D13" s="26"/>
      <c r="E13" s="26"/>
      <c r="F13" s="26"/>
      <c r="G13" s="27"/>
      <c r="H13" s="17">
        <f>H11-H12</f>
        <v>3342.2899999999936</v>
      </c>
      <c r="I13" s="17">
        <f t="shared" ref="I13:J13" si="2">I11-I12</f>
        <v>2009.4500000000003</v>
      </c>
      <c r="J13" s="17">
        <f t="shared" si="2"/>
        <v>640.84</v>
      </c>
      <c r="K13" s="18">
        <f t="shared" si="1"/>
        <v>5992.5799999999945</v>
      </c>
    </row>
  </sheetData>
  <mergeCells count="6">
    <mergeCell ref="A13:G13"/>
    <mergeCell ref="B2:I3"/>
    <mergeCell ref="J2:J3"/>
    <mergeCell ref="K2:K3"/>
    <mergeCell ref="A11:G11"/>
    <mergeCell ref="A12:G12"/>
  </mergeCells>
  <conditionalFormatting sqref="B7:K7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RIEPILOGO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cp:lastPrinted>2025-11-28T13:27:19Z</cp:lastPrinted>
  <dcterms:created xsi:type="dcterms:W3CDTF">2025-11-28T13:24:49Z</dcterms:created>
  <dcterms:modified xsi:type="dcterms:W3CDTF">2025-11-28T13:27:48Z</dcterms:modified>
</cp:coreProperties>
</file>