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ria.migale\Downloads\"/>
    </mc:Choice>
  </mc:AlternateContent>
  <xr:revisionPtr revIDLastSave="0" documentId="13_ncr:1_{C7794A03-B48E-4B87-AAE4-5C2E482A072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nfanzia" sheetId="1" r:id="rId1"/>
    <sheet name="primaria" sheetId="2" r:id="rId2"/>
    <sheet name="secondari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49" i="3" l="1"/>
  <c r="BF49" i="3"/>
  <c r="BE49" i="3"/>
  <c r="BD49" i="3"/>
  <c r="BC49" i="3"/>
  <c r="BB49" i="3"/>
  <c r="BA49" i="3"/>
  <c r="AZ49" i="3"/>
  <c r="AY49" i="3"/>
  <c r="AX49" i="3"/>
  <c r="I49" i="3"/>
  <c r="H49" i="3"/>
  <c r="G49" i="3"/>
  <c r="F49" i="3"/>
  <c r="E49" i="3"/>
  <c r="D49" i="3"/>
  <c r="C49" i="3"/>
  <c r="BH48" i="3"/>
  <c r="AV48" i="3"/>
  <c r="AT48" i="3"/>
  <c r="AN48" i="3"/>
  <c r="AL48" i="3"/>
  <c r="AH48" i="3"/>
  <c r="AF48" i="3"/>
  <c r="Z48" i="3"/>
  <c r="X48" i="3"/>
  <c r="J48" i="3"/>
  <c r="BJ48" i="3" s="1"/>
  <c r="BH47" i="3"/>
  <c r="AV47" i="3"/>
  <c r="AT47" i="3"/>
  <c r="AN47" i="3"/>
  <c r="AL47" i="3"/>
  <c r="AH47" i="3"/>
  <c r="AF47" i="3"/>
  <c r="Z47" i="3"/>
  <c r="X47" i="3"/>
  <c r="J47" i="3"/>
  <c r="BJ47" i="3" s="1"/>
  <c r="BH46" i="3"/>
  <c r="AV46" i="3"/>
  <c r="AT46" i="3"/>
  <c r="AN46" i="3"/>
  <c r="AL46" i="3"/>
  <c r="AH46" i="3"/>
  <c r="AF46" i="3"/>
  <c r="Z46" i="3"/>
  <c r="X46" i="3"/>
  <c r="J46" i="3"/>
  <c r="BJ46" i="3" s="1"/>
  <c r="BH45" i="3"/>
  <c r="AV45" i="3"/>
  <c r="AT45" i="3"/>
  <c r="AN45" i="3"/>
  <c r="AL45" i="3"/>
  <c r="AH45" i="3"/>
  <c r="AF45" i="3"/>
  <c r="Z45" i="3"/>
  <c r="X45" i="3"/>
  <c r="J45" i="3"/>
  <c r="BJ45" i="3" s="1"/>
  <c r="BH44" i="3"/>
  <c r="AV44" i="3"/>
  <c r="AT44" i="3"/>
  <c r="AN44" i="3"/>
  <c r="AL44" i="3"/>
  <c r="AH44" i="3"/>
  <c r="AF44" i="3"/>
  <c r="Z44" i="3"/>
  <c r="X44" i="3"/>
  <c r="J44" i="3"/>
  <c r="BJ44" i="3" s="1"/>
  <c r="BH43" i="3"/>
  <c r="AV43" i="3"/>
  <c r="AT43" i="3"/>
  <c r="AN43" i="3"/>
  <c r="AL43" i="3"/>
  <c r="AH43" i="3"/>
  <c r="AF43" i="3"/>
  <c r="Z43" i="3"/>
  <c r="X43" i="3"/>
  <c r="J43" i="3"/>
  <c r="BJ43" i="3" s="1"/>
  <c r="BH42" i="3"/>
  <c r="AV42" i="3"/>
  <c r="AT42" i="3"/>
  <c r="AN42" i="3"/>
  <c r="AL42" i="3"/>
  <c r="AH42" i="3"/>
  <c r="AF42" i="3"/>
  <c r="Z42" i="3"/>
  <c r="X42" i="3"/>
  <c r="J42" i="3"/>
  <c r="BJ42" i="3" s="1"/>
  <c r="BH41" i="3"/>
  <c r="AV41" i="3"/>
  <c r="AT41" i="3"/>
  <c r="AN41" i="3"/>
  <c r="AL41" i="3"/>
  <c r="AH41" i="3"/>
  <c r="AF41" i="3"/>
  <c r="Z41" i="3"/>
  <c r="X41" i="3"/>
  <c r="J41" i="3"/>
  <c r="BJ41" i="3" s="1"/>
  <c r="BH40" i="3"/>
  <c r="AV40" i="3"/>
  <c r="AT40" i="3"/>
  <c r="AN40" i="3"/>
  <c r="AL40" i="3"/>
  <c r="AH40" i="3"/>
  <c r="AF40" i="3"/>
  <c r="Z40" i="3"/>
  <c r="X40" i="3"/>
  <c r="J40" i="3"/>
  <c r="BJ40" i="3" s="1"/>
  <c r="BH39" i="3"/>
  <c r="AV39" i="3"/>
  <c r="AT39" i="3"/>
  <c r="AN39" i="3"/>
  <c r="AL39" i="3"/>
  <c r="AH39" i="3"/>
  <c r="AF39" i="3"/>
  <c r="Z39" i="3"/>
  <c r="X39" i="3"/>
  <c r="J39" i="3"/>
  <c r="BJ39" i="3" s="1"/>
  <c r="BH38" i="3"/>
  <c r="AV38" i="3"/>
  <c r="AT38" i="3"/>
  <c r="AN38" i="3"/>
  <c r="AL38" i="3"/>
  <c r="AH38" i="3"/>
  <c r="AF38" i="3"/>
  <c r="Z38" i="3"/>
  <c r="X38" i="3"/>
  <c r="J38" i="3"/>
  <c r="BJ38" i="3" s="1"/>
  <c r="BH37" i="3"/>
  <c r="AV37" i="3"/>
  <c r="AT37" i="3"/>
  <c r="AN37" i="3"/>
  <c r="AL37" i="3"/>
  <c r="AH37" i="3"/>
  <c r="AF37" i="3"/>
  <c r="Z37" i="3"/>
  <c r="X37" i="3"/>
  <c r="J37" i="3"/>
  <c r="BJ37" i="3" s="1"/>
  <c r="BH36" i="3"/>
  <c r="AV36" i="3"/>
  <c r="AT36" i="3"/>
  <c r="AN36" i="3"/>
  <c r="AL36" i="3"/>
  <c r="AH36" i="3"/>
  <c r="AF36" i="3"/>
  <c r="Z36" i="3"/>
  <c r="X36" i="3"/>
  <c r="J36" i="3"/>
  <c r="BJ36" i="3" s="1"/>
  <c r="BH35" i="3"/>
  <c r="AV35" i="3"/>
  <c r="AT35" i="3"/>
  <c r="AN35" i="3"/>
  <c r="AL35" i="3"/>
  <c r="AH35" i="3"/>
  <c r="AF35" i="3"/>
  <c r="Z35" i="3"/>
  <c r="X35" i="3"/>
  <c r="J35" i="3"/>
  <c r="BJ35" i="3" s="1"/>
  <c r="BH34" i="3"/>
  <c r="AV34" i="3"/>
  <c r="AT34" i="3"/>
  <c r="AN34" i="3"/>
  <c r="AL34" i="3"/>
  <c r="AH34" i="3"/>
  <c r="AF34" i="3"/>
  <c r="Z34" i="3"/>
  <c r="X34" i="3"/>
  <c r="J34" i="3"/>
  <c r="BJ34" i="3" s="1"/>
  <c r="BH33" i="3"/>
  <c r="AV33" i="3"/>
  <c r="AT33" i="3"/>
  <c r="AN33" i="3"/>
  <c r="AL33" i="3"/>
  <c r="AH33" i="3"/>
  <c r="AF33" i="3"/>
  <c r="Z33" i="3"/>
  <c r="X33" i="3"/>
  <c r="J33" i="3"/>
  <c r="BJ33" i="3" s="1"/>
  <c r="BH32" i="3"/>
  <c r="AV32" i="3"/>
  <c r="AT32" i="3"/>
  <c r="AN32" i="3"/>
  <c r="AL32" i="3"/>
  <c r="AH32" i="3"/>
  <c r="AF32" i="3"/>
  <c r="Z32" i="3"/>
  <c r="X32" i="3"/>
  <c r="J32" i="3"/>
  <c r="BJ32" i="3" s="1"/>
  <c r="BH31" i="3"/>
  <c r="AV31" i="3"/>
  <c r="AT31" i="3"/>
  <c r="AN31" i="3"/>
  <c r="AL31" i="3"/>
  <c r="AH31" i="3"/>
  <c r="AF31" i="3"/>
  <c r="Z31" i="3"/>
  <c r="X31" i="3"/>
  <c r="J31" i="3"/>
  <c r="BJ31" i="3" s="1"/>
  <c r="BH30" i="3"/>
  <c r="AV30" i="3"/>
  <c r="AT30" i="3"/>
  <c r="AN30" i="3"/>
  <c r="AL30" i="3"/>
  <c r="AH30" i="3"/>
  <c r="AF30" i="3"/>
  <c r="Z30" i="3"/>
  <c r="X30" i="3"/>
  <c r="J30" i="3"/>
  <c r="BJ30" i="3" s="1"/>
  <c r="BH29" i="3"/>
  <c r="AV29" i="3"/>
  <c r="AT29" i="3"/>
  <c r="AN29" i="3"/>
  <c r="AL29" i="3"/>
  <c r="AH29" i="3"/>
  <c r="AF29" i="3"/>
  <c r="Z29" i="3"/>
  <c r="X29" i="3"/>
  <c r="J29" i="3"/>
  <c r="BJ29" i="3" s="1"/>
  <c r="BH28" i="3"/>
  <c r="AV28" i="3"/>
  <c r="AT28" i="3"/>
  <c r="AN28" i="3"/>
  <c r="AL28" i="3"/>
  <c r="AH28" i="3"/>
  <c r="AF28" i="3"/>
  <c r="Z28" i="3"/>
  <c r="X28" i="3"/>
  <c r="J28" i="3"/>
  <c r="BJ28" i="3" s="1"/>
  <c r="BH27" i="3"/>
  <c r="AV27" i="3"/>
  <c r="AT27" i="3"/>
  <c r="AN27" i="3"/>
  <c r="AL27" i="3"/>
  <c r="AH27" i="3"/>
  <c r="AF27" i="3"/>
  <c r="Z27" i="3"/>
  <c r="X27" i="3"/>
  <c r="J27" i="3"/>
  <c r="BJ27" i="3" s="1"/>
  <c r="BH26" i="3"/>
  <c r="AV26" i="3"/>
  <c r="AT26" i="3"/>
  <c r="AN26" i="3"/>
  <c r="AL26" i="3"/>
  <c r="AH26" i="3"/>
  <c r="AF26" i="3"/>
  <c r="Z26" i="3"/>
  <c r="X26" i="3"/>
  <c r="J26" i="3"/>
  <c r="BJ26" i="3" s="1"/>
  <c r="BH25" i="3"/>
  <c r="AV25" i="3"/>
  <c r="AT25" i="3"/>
  <c r="AN25" i="3"/>
  <c r="AL25" i="3"/>
  <c r="AH25" i="3"/>
  <c r="AF25" i="3"/>
  <c r="Z25" i="3"/>
  <c r="X25" i="3"/>
  <c r="J25" i="3"/>
  <c r="BJ25" i="3" s="1"/>
  <c r="BH24" i="3"/>
  <c r="AV24" i="3"/>
  <c r="AT24" i="3"/>
  <c r="AN24" i="3"/>
  <c r="AL24" i="3"/>
  <c r="AH24" i="3"/>
  <c r="AF24" i="3"/>
  <c r="Z24" i="3"/>
  <c r="X24" i="3"/>
  <c r="J24" i="3"/>
  <c r="BJ24" i="3" s="1"/>
  <c r="BH23" i="3"/>
  <c r="AV23" i="3"/>
  <c r="AT23" i="3"/>
  <c r="AN23" i="3"/>
  <c r="AL23" i="3"/>
  <c r="AH23" i="3"/>
  <c r="AF23" i="3"/>
  <c r="Z23" i="3"/>
  <c r="X23" i="3"/>
  <c r="J23" i="3"/>
  <c r="BJ23" i="3" s="1"/>
  <c r="BH22" i="3"/>
  <c r="AV22" i="3"/>
  <c r="AT22" i="3"/>
  <c r="AN22" i="3"/>
  <c r="AL22" i="3"/>
  <c r="AH22" i="3"/>
  <c r="AF22" i="3"/>
  <c r="Z22" i="3"/>
  <c r="X22" i="3"/>
  <c r="J22" i="3"/>
  <c r="BJ22" i="3" s="1"/>
  <c r="BH21" i="3"/>
  <c r="AV21" i="3"/>
  <c r="AT21" i="3"/>
  <c r="AN21" i="3"/>
  <c r="AL21" i="3"/>
  <c r="AH21" i="3"/>
  <c r="AF21" i="3"/>
  <c r="Z21" i="3"/>
  <c r="X21" i="3"/>
  <c r="J21" i="3"/>
  <c r="BJ21" i="3" s="1"/>
  <c r="BH20" i="3"/>
  <c r="AV20" i="3"/>
  <c r="AT20" i="3"/>
  <c r="AN20" i="3"/>
  <c r="AL20" i="3"/>
  <c r="AH20" i="3"/>
  <c r="AF20" i="3"/>
  <c r="Z20" i="3"/>
  <c r="X20" i="3"/>
  <c r="J20" i="3"/>
  <c r="BJ20" i="3" s="1"/>
  <c r="BH19" i="3"/>
  <c r="AV19" i="3"/>
  <c r="AT19" i="3"/>
  <c r="AN19" i="3"/>
  <c r="AL19" i="3"/>
  <c r="AH19" i="3"/>
  <c r="AF19" i="3"/>
  <c r="Z19" i="3"/>
  <c r="X19" i="3"/>
  <c r="J19" i="3"/>
  <c r="BJ19" i="3" s="1"/>
  <c r="BH18" i="3"/>
  <c r="AV18" i="3"/>
  <c r="AT18" i="3"/>
  <c r="AN18" i="3"/>
  <c r="AL18" i="3"/>
  <c r="AH18" i="3"/>
  <c r="AF18" i="3"/>
  <c r="Z18" i="3"/>
  <c r="X18" i="3"/>
  <c r="J18" i="3"/>
  <c r="BJ18" i="3" s="1"/>
  <c r="BH17" i="3"/>
  <c r="AV17" i="3"/>
  <c r="AT17" i="3"/>
  <c r="AN17" i="3"/>
  <c r="AL17" i="3"/>
  <c r="AH17" i="3"/>
  <c r="AF17" i="3"/>
  <c r="Z17" i="3"/>
  <c r="X17" i="3"/>
  <c r="J17" i="3"/>
  <c r="BJ17" i="3" s="1"/>
  <c r="BH16" i="3"/>
  <c r="AV16" i="3"/>
  <c r="AT16" i="3"/>
  <c r="AN16" i="3"/>
  <c r="AL16" i="3"/>
  <c r="AH16" i="3"/>
  <c r="AF16" i="3"/>
  <c r="Z16" i="3"/>
  <c r="X16" i="3"/>
  <c r="J16" i="3"/>
  <c r="BJ16" i="3" s="1"/>
  <c r="BH15" i="3"/>
  <c r="AV15" i="3"/>
  <c r="AT15" i="3"/>
  <c r="AN15" i="3"/>
  <c r="AL15" i="3"/>
  <c r="AH15" i="3"/>
  <c r="AF15" i="3"/>
  <c r="Z15" i="3"/>
  <c r="X15" i="3"/>
  <c r="J15" i="3"/>
  <c r="BJ15" i="3" s="1"/>
  <c r="BH14" i="3"/>
  <c r="AV14" i="3"/>
  <c r="AT14" i="3"/>
  <c r="AN14" i="3"/>
  <c r="AL14" i="3"/>
  <c r="AH14" i="3"/>
  <c r="AF14" i="3"/>
  <c r="Z14" i="3"/>
  <c r="X14" i="3"/>
  <c r="J14" i="3"/>
  <c r="BJ14" i="3" s="1"/>
  <c r="BH13" i="3"/>
  <c r="AV13" i="3"/>
  <c r="AT13" i="3"/>
  <c r="AN13" i="3"/>
  <c r="AL13" i="3"/>
  <c r="AH13" i="3"/>
  <c r="AF13" i="3"/>
  <c r="Z13" i="3"/>
  <c r="X13" i="3"/>
  <c r="J13" i="3"/>
  <c r="BJ13" i="3" s="1"/>
  <c r="BH12" i="3"/>
  <c r="AV12" i="3"/>
  <c r="AT12" i="3"/>
  <c r="AN12" i="3"/>
  <c r="AL12" i="3"/>
  <c r="AH12" i="3"/>
  <c r="AF12" i="3"/>
  <c r="Z12" i="3"/>
  <c r="X12" i="3"/>
  <c r="J12" i="3"/>
  <c r="BJ12" i="3" s="1"/>
  <c r="BH11" i="3"/>
  <c r="AV11" i="3"/>
  <c r="AT11" i="3"/>
  <c r="AN11" i="3"/>
  <c r="AL11" i="3"/>
  <c r="AH11" i="3"/>
  <c r="AF11" i="3"/>
  <c r="Z11" i="3"/>
  <c r="X11" i="3"/>
  <c r="J11" i="3"/>
  <c r="BJ11" i="3" s="1"/>
  <c r="BH10" i="3"/>
  <c r="AV10" i="3"/>
  <c r="AT10" i="3"/>
  <c r="AN10" i="3"/>
  <c r="AL10" i="3"/>
  <c r="AH10" i="3"/>
  <c r="AF10" i="3"/>
  <c r="Z10" i="3"/>
  <c r="X10" i="3"/>
  <c r="J10" i="3"/>
  <c r="BJ10" i="3" s="1"/>
  <c r="BH9" i="3"/>
  <c r="AV9" i="3"/>
  <c r="AT9" i="3"/>
  <c r="AN9" i="3"/>
  <c r="AL9" i="3"/>
  <c r="AH9" i="3"/>
  <c r="AF9" i="3"/>
  <c r="Z9" i="3"/>
  <c r="X9" i="3"/>
  <c r="J9" i="3"/>
  <c r="BJ9" i="3" s="1"/>
  <c r="BH8" i="3"/>
  <c r="AV8" i="3"/>
  <c r="AT8" i="3"/>
  <c r="AN8" i="3"/>
  <c r="AL8" i="3"/>
  <c r="AH8" i="3"/>
  <c r="AF8" i="3"/>
  <c r="Z8" i="3"/>
  <c r="X8" i="3"/>
  <c r="J8" i="3"/>
  <c r="BJ8" i="3" s="1"/>
  <c r="BH7" i="3"/>
  <c r="AV7" i="3"/>
  <c r="AT7" i="3"/>
  <c r="AN7" i="3"/>
  <c r="AL7" i="3"/>
  <c r="AH7" i="3"/>
  <c r="AF7" i="3"/>
  <c r="Z7" i="3"/>
  <c r="X7" i="3"/>
  <c r="J7" i="3"/>
  <c r="BJ7" i="3" s="1"/>
  <c r="AW6" i="3"/>
  <c r="AW49" i="3" s="1"/>
  <c r="AV6" i="3"/>
  <c r="AT6" i="3"/>
  <c r="AL6" i="3"/>
  <c r="AN6" i="3" s="1"/>
  <c r="AH6" i="3"/>
  <c r="AF6" i="3"/>
  <c r="Z6" i="3"/>
  <c r="X6" i="3"/>
  <c r="J6" i="3"/>
  <c r="BH5" i="3"/>
  <c r="AV5" i="3"/>
  <c r="AT5" i="3"/>
  <c r="AL5" i="3"/>
  <c r="AN5" i="3" s="1"/>
  <c r="AH5" i="3"/>
  <c r="AF5" i="3"/>
  <c r="X5" i="3"/>
  <c r="Z5" i="3" s="1"/>
  <c r="J5" i="3"/>
  <c r="BH4" i="3"/>
  <c r="AV4" i="3"/>
  <c r="AV49" i="3" s="1"/>
  <c r="AT4" i="3"/>
  <c r="AL4" i="3"/>
  <c r="AN4" i="3" s="1"/>
  <c r="AH4" i="3"/>
  <c r="AH49" i="3" s="1"/>
  <c r="AF4" i="3"/>
  <c r="X4" i="3"/>
  <c r="Z4" i="3" s="1"/>
  <c r="J4" i="3"/>
  <c r="J49" i="3" s="1"/>
  <c r="I68" i="2"/>
  <c r="H68" i="2"/>
  <c r="G68" i="2"/>
  <c r="F68" i="2"/>
  <c r="E68" i="2"/>
  <c r="D68" i="2"/>
  <c r="C68" i="2"/>
  <c r="AM67" i="2"/>
  <c r="AJ67" i="2"/>
  <c r="AH67" i="2"/>
  <c r="V67" i="2"/>
  <c r="X67" i="2" s="1"/>
  <c r="J67" i="2"/>
  <c r="AM66" i="2"/>
  <c r="AJ66" i="2"/>
  <c r="AH66" i="2"/>
  <c r="V66" i="2"/>
  <c r="X66" i="2" s="1"/>
  <c r="J66" i="2"/>
  <c r="AW65" i="2"/>
  <c r="AM65" i="2"/>
  <c r="AH65" i="2"/>
  <c r="AJ65" i="2" s="1"/>
  <c r="X65" i="2"/>
  <c r="V65" i="2"/>
  <c r="J65" i="2"/>
  <c r="AM64" i="2"/>
  <c r="AH64" i="2"/>
  <c r="AJ64" i="2" s="1"/>
  <c r="V64" i="2"/>
  <c r="X64" i="2" s="1"/>
  <c r="AW64" i="2" s="1"/>
  <c r="J64" i="2"/>
  <c r="AM63" i="2"/>
  <c r="AJ63" i="2"/>
  <c r="AH63" i="2"/>
  <c r="V63" i="2"/>
  <c r="X63" i="2" s="1"/>
  <c r="J63" i="2"/>
  <c r="AM62" i="2"/>
  <c r="AH62" i="2"/>
  <c r="AJ62" i="2" s="1"/>
  <c r="V62" i="2"/>
  <c r="X62" i="2" s="1"/>
  <c r="J62" i="2"/>
  <c r="AM61" i="2"/>
  <c r="AJ61" i="2"/>
  <c r="AH61" i="2"/>
  <c r="X61" i="2"/>
  <c r="V61" i="2"/>
  <c r="J61" i="2"/>
  <c r="AW61" i="2" s="1"/>
  <c r="AM60" i="2"/>
  <c r="AH60" i="2"/>
  <c r="AJ60" i="2" s="1"/>
  <c r="X60" i="2"/>
  <c r="AW60" i="2" s="1"/>
  <c r="V60" i="2"/>
  <c r="J60" i="2"/>
  <c r="AM59" i="2"/>
  <c r="AJ59" i="2"/>
  <c r="AH59" i="2"/>
  <c r="V59" i="2"/>
  <c r="X59" i="2" s="1"/>
  <c r="J59" i="2"/>
  <c r="AM58" i="2"/>
  <c r="AH58" i="2"/>
  <c r="AJ58" i="2" s="1"/>
  <c r="V58" i="2"/>
  <c r="X58" i="2" s="1"/>
  <c r="J58" i="2"/>
  <c r="AM57" i="2"/>
  <c r="AJ57" i="2"/>
  <c r="AH57" i="2"/>
  <c r="X57" i="2"/>
  <c r="V57" i="2"/>
  <c r="J57" i="2"/>
  <c r="AW57" i="2" s="1"/>
  <c r="AM56" i="2"/>
  <c r="AH56" i="2"/>
  <c r="AJ56" i="2" s="1"/>
  <c r="X56" i="2"/>
  <c r="AW56" i="2" s="1"/>
  <c r="V56" i="2"/>
  <c r="J56" i="2"/>
  <c r="AM55" i="2"/>
  <c r="AJ55" i="2"/>
  <c r="AH55" i="2"/>
  <c r="V55" i="2"/>
  <c r="X55" i="2" s="1"/>
  <c r="AW55" i="2" s="1"/>
  <c r="J55" i="2"/>
  <c r="AM54" i="2"/>
  <c r="AH54" i="2"/>
  <c r="AJ54" i="2" s="1"/>
  <c r="V54" i="2"/>
  <c r="X54" i="2" s="1"/>
  <c r="J54" i="2"/>
  <c r="AW53" i="2"/>
  <c r="AM53" i="2"/>
  <c r="AH53" i="2"/>
  <c r="AJ53" i="2" s="1"/>
  <c r="X53" i="2"/>
  <c r="V53" i="2"/>
  <c r="J53" i="2"/>
  <c r="AM52" i="2"/>
  <c r="AH52" i="2"/>
  <c r="AJ52" i="2" s="1"/>
  <c r="V52" i="2"/>
  <c r="X52" i="2" s="1"/>
  <c r="AW52" i="2" s="1"/>
  <c r="J52" i="2"/>
  <c r="AM51" i="2"/>
  <c r="AJ51" i="2"/>
  <c r="AH51" i="2"/>
  <c r="X51" i="2"/>
  <c r="AW51" i="2" s="1"/>
  <c r="V51" i="2"/>
  <c r="J51" i="2"/>
  <c r="AM50" i="2"/>
  <c r="AJ50" i="2"/>
  <c r="AH50" i="2"/>
  <c r="V50" i="2"/>
  <c r="X50" i="2" s="1"/>
  <c r="J50" i="2"/>
  <c r="AW50" i="2" s="1"/>
  <c r="AM49" i="2"/>
  <c r="AH49" i="2"/>
  <c r="AJ49" i="2" s="1"/>
  <c r="X49" i="2"/>
  <c r="AW49" i="2" s="1"/>
  <c r="V49" i="2"/>
  <c r="J49" i="2"/>
  <c r="AW48" i="2"/>
  <c r="AM48" i="2"/>
  <c r="AH48" i="2"/>
  <c r="AJ48" i="2" s="1"/>
  <c r="V48" i="2"/>
  <c r="X48" i="2" s="1"/>
  <c r="J48" i="2"/>
  <c r="AM47" i="2"/>
  <c r="AJ47" i="2"/>
  <c r="AH47" i="2"/>
  <c r="V47" i="2"/>
  <c r="X47" i="2" s="1"/>
  <c r="J47" i="2"/>
  <c r="AW47" i="2" s="1"/>
  <c r="AM46" i="2"/>
  <c r="AH46" i="2"/>
  <c r="AJ46" i="2" s="1"/>
  <c r="V46" i="2"/>
  <c r="X46" i="2" s="1"/>
  <c r="J46" i="2"/>
  <c r="AW46" i="2" s="1"/>
  <c r="AM45" i="2"/>
  <c r="AH45" i="2"/>
  <c r="AJ45" i="2" s="1"/>
  <c r="X45" i="2"/>
  <c r="V45" i="2"/>
  <c r="J45" i="2"/>
  <c r="AM44" i="2"/>
  <c r="AH44" i="2"/>
  <c r="AJ44" i="2" s="1"/>
  <c r="V44" i="2"/>
  <c r="X44" i="2" s="1"/>
  <c r="AW44" i="2" s="1"/>
  <c r="J44" i="2"/>
  <c r="AM43" i="2"/>
  <c r="AJ43" i="2"/>
  <c r="AH43" i="2"/>
  <c r="V43" i="2"/>
  <c r="X43" i="2" s="1"/>
  <c r="J43" i="2"/>
  <c r="AM42" i="2"/>
  <c r="AH42" i="2"/>
  <c r="AJ42" i="2" s="1"/>
  <c r="V42" i="2"/>
  <c r="X42" i="2" s="1"/>
  <c r="J42" i="2"/>
  <c r="AM41" i="2"/>
  <c r="AJ41" i="2"/>
  <c r="AH41" i="2"/>
  <c r="X41" i="2"/>
  <c r="V41" i="2"/>
  <c r="J41" i="2"/>
  <c r="AW41" i="2" s="1"/>
  <c r="AM40" i="2"/>
  <c r="AH40" i="2"/>
  <c r="AJ40" i="2" s="1"/>
  <c r="X40" i="2"/>
  <c r="AW40" i="2" s="1"/>
  <c r="V40" i="2"/>
  <c r="J40" i="2"/>
  <c r="AM39" i="2"/>
  <c r="AJ39" i="2"/>
  <c r="AH39" i="2"/>
  <c r="V39" i="2"/>
  <c r="X39" i="2" s="1"/>
  <c r="AW39" i="2" s="1"/>
  <c r="J39" i="2"/>
  <c r="AM38" i="2"/>
  <c r="AH38" i="2"/>
  <c r="AJ38" i="2" s="1"/>
  <c r="V38" i="2"/>
  <c r="X38" i="2" s="1"/>
  <c r="J38" i="2"/>
  <c r="AM37" i="2"/>
  <c r="AH37" i="2"/>
  <c r="AJ37" i="2" s="1"/>
  <c r="X37" i="2"/>
  <c r="AW37" i="2" s="1"/>
  <c r="V37" i="2"/>
  <c r="J37" i="2"/>
  <c r="AM36" i="2"/>
  <c r="AH36" i="2"/>
  <c r="AJ36" i="2" s="1"/>
  <c r="V36" i="2"/>
  <c r="X36" i="2" s="1"/>
  <c r="J36" i="2"/>
  <c r="AM35" i="2"/>
  <c r="AJ35" i="2"/>
  <c r="AH35" i="2"/>
  <c r="X35" i="2"/>
  <c r="AW35" i="2" s="1"/>
  <c r="V35" i="2"/>
  <c r="J35" i="2"/>
  <c r="AM34" i="2"/>
  <c r="AJ34" i="2"/>
  <c r="AH34" i="2"/>
  <c r="V34" i="2"/>
  <c r="X34" i="2" s="1"/>
  <c r="J34" i="2"/>
  <c r="AW33" i="2"/>
  <c r="AM33" i="2"/>
  <c r="AH33" i="2"/>
  <c r="AJ33" i="2" s="1"/>
  <c r="X33" i="2"/>
  <c r="V33" i="2"/>
  <c r="J33" i="2"/>
  <c r="AM32" i="2"/>
  <c r="AH32" i="2"/>
  <c r="AJ32" i="2" s="1"/>
  <c r="V32" i="2"/>
  <c r="X32" i="2" s="1"/>
  <c r="AW32" i="2" s="1"/>
  <c r="J32" i="2"/>
  <c r="AM31" i="2"/>
  <c r="AJ31" i="2"/>
  <c r="AH31" i="2"/>
  <c r="V31" i="2"/>
  <c r="X31" i="2" s="1"/>
  <c r="J31" i="2"/>
  <c r="AM30" i="2"/>
  <c r="AH30" i="2"/>
  <c r="AJ30" i="2" s="1"/>
  <c r="V30" i="2"/>
  <c r="X30" i="2" s="1"/>
  <c r="J30" i="2"/>
  <c r="AM29" i="2"/>
  <c r="AJ29" i="2"/>
  <c r="AH29" i="2"/>
  <c r="X29" i="2"/>
  <c r="V29" i="2"/>
  <c r="J29" i="2"/>
  <c r="AW29" i="2" s="1"/>
  <c r="AM28" i="2"/>
  <c r="AH28" i="2"/>
  <c r="AJ28" i="2" s="1"/>
  <c r="X28" i="2"/>
  <c r="AW28" i="2" s="1"/>
  <c r="V28" i="2"/>
  <c r="J28" i="2"/>
  <c r="AM27" i="2"/>
  <c r="AJ27" i="2"/>
  <c r="AH27" i="2"/>
  <c r="V27" i="2"/>
  <c r="X27" i="2" s="1"/>
  <c r="J27" i="2"/>
  <c r="AM26" i="2"/>
  <c r="AH26" i="2"/>
  <c r="AJ26" i="2" s="1"/>
  <c r="V26" i="2"/>
  <c r="X26" i="2" s="1"/>
  <c r="J26" i="2"/>
  <c r="AM25" i="2"/>
  <c r="AJ25" i="2"/>
  <c r="AH25" i="2"/>
  <c r="X25" i="2"/>
  <c r="V25" i="2"/>
  <c r="J25" i="2"/>
  <c r="AW25" i="2" s="1"/>
  <c r="AM24" i="2"/>
  <c r="AH24" i="2"/>
  <c r="AJ24" i="2" s="1"/>
  <c r="X24" i="2"/>
  <c r="AW24" i="2" s="1"/>
  <c r="V24" i="2"/>
  <c r="J24" i="2"/>
  <c r="AM23" i="2"/>
  <c r="AJ23" i="2"/>
  <c r="AH23" i="2"/>
  <c r="V23" i="2"/>
  <c r="X23" i="2" s="1"/>
  <c r="AW23" i="2" s="1"/>
  <c r="J23" i="2"/>
  <c r="AM22" i="2"/>
  <c r="AH22" i="2"/>
  <c r="AJ22" i="2" s="1"/>
  <c r="V22" i="2"/>
  <c r="X22" i="2" s="1"/>
  <c r="J22" i="2"/>
  <c r="AW21" i="2"/>
  <c r="AM21" i="2"/>
  <c r="AH21" i="2"/>
  <c r="AJ21" i="2" s="1"/>
  <c r="X21" i="2"/>
  <c r="V21" i="2"/>
  <c r="J21" i="2"/>
  <c r="AM20" i="2"/>
  <c r="AH20" i="2"/>
  <c r="AJ20" i="2" s="1"/>
  <c r="V20" i="2"/>
  <c r="X20" i="2" s="1"/>
  <c r="AW20" i="2" s="1"/>
  <c r="J20" i="2"/>
  <c r="AM19" i="2"/>
  <c r="AJ19" i="2"/>
  <c r="AH19" i="2"/>
  <c r="X19" i="2"/>
  <c r="AW19" i="2" s="1"/>
  <c r="V19" i="2"/>
  <c r="J19" i="2"/>
  <c r="AM18" i="2"/>
  <c r="AJ18" i="2"/>
  <c r="AH18" i="2"/>
  <c r="V18" i="2"/>
  <c r="X18" i="2" s="1"/>
  <c r="J18" i="2"/>
  <c r="AW18" i="2" s="1"/>
  <c r="AM17" i="2"/>
  <c r="AH17" i="2"/>
  <c r="AJ17" i="2" s="1"/>
  <c r="X17" i="2"/>
  <c r="AW17" i="2" s="1"/>
  <c r="V17" i="2"/>
  <c r="J17" i="2"/>
  <c r="AM16" i="2"/>
  <c r="AH16" i="2"/>
  <c r="AJ16" i="2" s="1"/>
  <c r="V16" i="2"/>
  <c r="X16" i="2" s="1"/>
  <c r="AW16" i="2" s="1"/>
  <c r="J16" i="2"/>
  <c r="AM15" i="2"/>
  <c r="AJ15" i="2"/>
  <c r="AH15" i="2"/>
  <c r="V15" i="2"/>
  <c r="X15" i="2" s="1"/>
  <c r="J15" i="2"/>
  <c r="AM14" i="2"/>
  <c r="AH14" i="2"/>
  <c r="AJ14" i="2" s="1"/>
  <c r="V14" i="2"/>
  <c r="X14" i="2" s="1"/>
  <c r="J14" i="2"/>
  <c r="AW13" i="2"/>
  <c r="AM13" i="2"/>
  <c r="AH13" i="2"/>
  <c r="AJ13" i="2" s="1"/>
  <c r="X13" i="2"/>
  <c r="V13" i="2"/>
  <c r="J13" i="2"/>
  <c r="AM12" i="2"/>
  <c r="AH12" i="2"/>
  <c r="AJ12" i="2" s="1"/>
  <c r="X12" i="2"/>
  <c r="AW12" i="2" s="1"/>
  <c r="V12" i="2"/>
  <c r="J12" i="2"/>
  <c r="AM11" i="2"/>
  <c r="AJ11" i="2"/>
  <c r="AH11" i="2"/>
  <c r="V11" i="2"/>
  <c r="X11" i="2" s="1"/>
  <c r="J11" i="2"/>
  <c r="AM10" i="2"/>
  <c r="AH10" i="2"/>
  <c r="AJ10" i="2" s="1"/>
  <c r="V10" i="2"/>
  <c r="X10" i="2" s="1"/>
  <c r="J10" i="2"/>
  <c r="AM9" i="2"/>
  <c r="AH9" i="2"/>
  <c r="AJ9" i="2" s="1"/>
  <c r="X9" i="2"/>
  <c r="AW9" i="2" s="1"/>
  <c r="V9" i="2"/>
  <c r="J9" i="2"/>
  <c r="AM8" i="2"/>
  <c r="AH8" i="2"/>
  <c r="AJ8" i="2" s="1"/>
  <c r="V8" i="2"/>
  <c r="X8" i="2" s="1"/>
  <c r="AW8" i="2" s="1"/>
  <c r="J8" i="2"/>
  <c r="AM7" i="2"/>
  <c r="AJ7" i="2"/>
  <c r="AH7" i="2"/>
  <c r="V7" i="2"/>
  <c r="X7" i="2" s="1"/>
  <c r="J7" i="2"/>
  <c r="AM6" i="2"/>
  <c r="AH6" i="2"/>
  <c r="AJ6" i="2" s="1"/>
  <c r="V6" i="2"/>
  <c r="X6" i="2" s="1"/>
  <c r="J6" i="2"/>
  <c r="AW5" i="2"/>
  <c r="AM5" i="2"/>
  <c r="AM68" i="2" s="1"/>
  <c r="AH5" i="2"/>
  <c r="AJ5" i="2" s="1"/>
  <c r="X5" i="2"/>
  <c r="V5" i="2"/>
  <c r="J5" i="2"/>
  <c r="E23" i="1"/>
  <c r="D23" i="1"/>
  <c r="C23" i="1"/>
  <c r="AJ22" i="1"/>
  <c r="AL22" i="1" s="1"/>
  <c r="AE22" i="1"/>
  <c r="AG22" i="1" s="1"/>
  <c r="V22" i="1"/>
  <c r="X22" i="1" s="1"/>
  <c r="P22" i="1"/>
  <c r="R22" i="1" s="1"/>
  <c r="G22" i="1"/>
  <c r="AL21" i="1"/>
  <c r="AJ21" i="1"/>
  <c r="AE21" i="1"/>
  <c r="AG21" i="1" s="1"/>
  <c r="V21" i="1"/>
  <c r="X21" i="1" s="1"/>
  <c r="P21" i="1"/>
  <c r="R21" i="1" s="1"/>
  <c r="G21" i="1"/>
  <c r="AJ20" i="1"/>
  <c r="AL20" i="1" s="1"/>
  <c r="AE20" i="1"/>
  <c r="AG20" i="1" s="1"/>
  <c r="V20" i="1"/>
  <c r="X20" i="1" s="1"/>
  <c r="R20" i="1"/>
  <c r="AN20" i="1" s="1"/>
  <c r="P20" i="1"/>
  <c r="G20" i="1"/>
  <c r="AJ19" i="1"/>
  <c r="AL19" i="1" s="1"/>
  <c r="AE19" i="1"/>
  <c r="AG19" i="1" s="1"/>
  <c r="V19" i="1"/>
  <c r="X19" i="1" s="1"/>
  <c r="P19" i="1"/>
  <c r="R19" i="1" s="1"/>
  <c r="G19" i="1"/>
  <c r="AJ18" i="1"/>
  <c r="AL18" i="1" s="1"/>
  <c r="AG18" i="1"/>
  <c r="AE18" i="1"/>
  <c r="V18" i="1"/>
  <c r="X18" i="1" s="1"/>
  <c r="P18" i="1"/>
  <c r="R18" i="1" s="1"/>
  <c r="AN18" i="1" s="1"/>
  <c r="G18" i="1"/>
  <c r="AJ17" i="1"/>
  <c r="AL17" i="1" s="1"/>
  <c r="AE17" i="1"/>
  <c r="AG17" i="1" s="1"/>
  <c r="V17" i="1"/>
  <c r="X17" i="1" s="1"/>
  <c r="P17" i="1"/>
  <c r="R17" i="1" s="1"/>
  <c r="G17" i="1"/>
  <c r="AJ16" i="1"/>
  <c r="AL16" i="1" s="1"/>
  <c r="AE16" i="1"/>
  <c r="AG16" i="1" s="1"/>
  <c r="V16" i="1"/>
  <c r="X16" i="1" s="1"/>
  <c r="P16" i="1"/>
  <c r="R16" i="1" s="1"/>
  <c r="G16" i="1"/>
  <c r="AJ15" i="1"/>
  <c r="AL15" i="1" s="1"/>
  <c r="AE15" i="1"/>
  <c r="AG15" i="1" s="1"/>
  <c r="X15" i="1"/>
  <c r="V15" i="1"/>
  <c r="P15" i="1"/>
  <c r="R15" i="1" s="1"/>
  <c r="G15" i="1"/>
  <c r="AJ14" i="1"/>
  <c r="AL14" i="1" s="1"/>
  <c r="AE14" i="1"/>
  <c r="AG14" i="1" s="1"/>
  <c r="V14" i="1"/>
  <c r="X14" i="1" s="1"/>
  <c r="P14" i="1"/>
  <c r="R14" i="1" s="1"/>
  <c r="G14" i="1"/>
  <c r="AL13" i="1"/>
  <c r="AJ13" i="1"/>
  <c r="AE13" i="1"/>
  <c r="AG13" i="1" s="1"/>
  <c r="V13" i="1"/>
  <c r="X13" i="1" s="1"/>
  <c r="P13" i="1"/>
  <c r="R13" i="1" s="1"/>
  <c r="G13" i="1"/>
  <c r="AJ12" i="1"/>
  <c r="AL12" i="1" s="1"/>
  <c r="AE12" i="1"/>
  <c r="AG12" i="1" s="1"/>
  <c r="V12" i="1"/>
  <c r="X12" i="1" s="1"/>
  <c r="R12" i="1"/>
  <c r="AN12" i="1" s="1"/>
  <c r="P12" i="1"/>
  <c r="G12" i="1"/>
  <c r="AJ11" i="1"/>
  <c r="AL11" i="1" s="1"/>
  <c r="AE11" i="1"/>
  <c r="AG11" i="1" s="1"/>
  <c r="V11" i="1"/>
  <c r="X11" i="1" s="1"/>
  <c r="P11" i="1"/>
  <c r="R11" i="1" s="1"/>
  <c r="G11" i="1"/>
  <c r="AJ10" i="1"/>
  <c r="AL10" i="1" s="1"/>
  <c r="AG10" i="1"/>
  <c r="AE10" i="1"/>
  <c r="V10" i="1"/>
  <c r="X10" i="1" s="1"/>
  <c r="P10" i="1"/>
  <c r="R10" i="1" s="1"/>
  <c r="AN10" i="1" s="1"/>
  <c r="G10" i="1"/>
  <c r="AJ9" i="1"/>
  <c r="AL9" i="1" s="1"/>
  <c r="AE9" i="1"/>
  <c r="AG9" i="1" s="1"/>
  <c r="V9" i="1"/>
  <c r="X9" i="1" s="1"/>
  <c r="P9" i="1"/>
  <c r="R9" i="1" s="1"/>
  <c r="G9" i="1"/>
  <c r="AJ8" i="1"/>
  <c r="AL8" i="1" s="1"/>
  <c r="AE8" i="1"/>
  <c r="AG8" i="1" s="1"/>
  <c r="V8" i="1"/>
  <c r="X8" i="1" s="1"/>
  <c r="P8" i="1"/>
  <c r="R8" i="1" s="1"/>
  <c r="G8" i="1"/>
  <c r="AJ7" i="1"/>
  <c r="AL7" i="1" s="1"/>
  <c r="AE7" i="1"/>
  <c r="AG7" i="1" s="1"/>
  <c r="X7" i="1"/>
  <c r="V7" i="1"/>
  <c r="P7" i="1"/>
  <c r="R7" i="1" s="1"/>
  <c r="G7" i="1"/>
  <c r="AJ6" i="1"/>
  <c r="AL6" i="1" s="1"/>
  <c r="AE6" i="1"/>
  <c r="AG6" i="1" s="1"/>
  <c r="V6" i="1"/>
  <c r="X6" i="1" s="1"/>
  <c r="P6" i="1"/>
  <c r="R6" i="1" s="1"/>
  <c r="G6" i="1"/>
  <c r="AL5" i="1"/>
  <c r="AJ5" i="1"/>
  <c r="AE5" i="1"/>
  <c r="AG5" i="1" s="1"/>
  <c r="V5" i="1"/>
  <c r="X5" i="1" s="1"/>
  <c r="P5" i="1"/>
  <c r="R5" i="1" s="1"/>
  <c r="G5" i="1"/>
  <c r="AJ4" i="1"/>
  <c r="AL4" i="1" s="1"/>
  <c r="AE4" i="1"/>
  <c r="AG4" i="1" s="1"/>
  <c r="V4" i="1"/>
  <c r="X4" i="1" s="1"/>
  <c r="R4" i="1"/>
  <c r="R23" i="1" s="1"/>
  <c r="P4" i="1"/>
  <c r="O4" i="1"/>
  <c r="G4" i="1"/>
  <c r="AN4" i="1" s="1"/>
  <c r="AG23" i="1" l="1"/>
  <c r="AN8" i="1"/>
  <c r="AN16" i="1"/>
  <c r="AL23" i="1"/>
  <c r="AN6" i="1"/>
  <c r="AN14" i="1"/>
  <c r="AN22" i="1"/>
  <c r="BI5" i="3"/>
  <c r="AN9" i="1"/>
  <c r="AN17" i="1"/>
  <c r="G23" i="1"/>
  <c r="AW10" i="2"/>
  <c r="Z49" i="3"/>
  <c r="BI4" i="3"/>
  <c r="X23" i="1"/>
  <c r="AN7" i="1"/>
  <c r="AN15" i="1"/>
  <c r="AW11" i="2"/>
  <c r="AW27" i="2"/>
  <c r="AW59" i="2"/>
  <c r="AN5" i="1"/>
  <c r="AN23" i="1" s="1"/>
  <c r="AN13" i="1"/>
  <c r="AN21" i="1"/>
  <c r="X68" i="2"/>
  <c r="AW6" i="2"/>
  <c r="AW14" i="2"/>
  <c r="AW30" i="2"/>
  <c r="AW31" i="2"/>
  <c r="AW34" i="2"/>
  <c r="AW45" i="2"/>
  <c r="AW62" i="2"/>
  <c r="AW63" i="2"/>
  <c r="AW66" i="2"/>
  <c r="AN11" i="1"/>
  <c r="AN19" i="1"/>
  <c r="AJ68" i="2"/>
  <c r="AW7" i="2"/>
  <c r="AW15" i="2"/>
  <c r="AW36" i="2"/>
  <c r="AW43" i="2"/>
  <c r="AN49" i="3"/>
  <c r="BJ49" i="3" s="1"/>
  <c r="J68" i="2"/>
  <c r="AW68" i="2" s="1"/>
  <c r="AW22" i="2"/>
  <c r="AW38" i="2"/>
  <c r="AW54" i="2"/>
  <c r="AW67" i="2"/>
  <c r="BJ6" i="3"/>
  <c r="AW26" i="2"/>
  <c r="AW42" i="2"/>
  <c r="AW58" i="2"/>
  <c r="BJ5" i="3"/>
  <c r="BH6" i="3"/>
  <c r="BJ4" i="3"/>
  <c r="BI6" i="3"/>
  <c r="BI7" i="3"/>
  <c r="BI8" i="3"/>
  <c r="BI9" i="3"/>
  <c r="BI10" i="3"/>
  <c r="BI11" i="3"/>
  <c r="BI12" i="3"/>
  <c r="BI13" i="3"/>
  <c r="BI14" i="3"/>
  <c r="BI1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 l="1"/>
</calcChain>
</file>

<file path=xl/sharedStrings.xml><?xml version="1.0" encoding="utf-8"?>
<sst xmlns="http://schemas.openxmlformats.org/spreadsheetml/2006/main" count="184" uniqueCount="92">
  <si>
    <t>CONTRATTO VECCHIO</t>
  </si>
  <si>
    <t>CONTRATTO NOVO</t>
  </si>
  <si>
    <t>totale</t>
  </si>
  <si>
    <t>da bilancio</t>
  </si>
  <si>
    <t>COGNOME</t>
  </si>
  <si>
    <t>NOME</t>
  </si>
  <si>
    <t>forfettari</t>
  </si>
  <si>
    <t>ore</t>
  </si>
  <si>
    <t>docenza</t>
  </si>
  <si>
    <t>ore docenza</t>
  </si>
  <si>
    <t>fs forf</t>
  </si>
  <si>
    <t>BILANCIO</t>
  </si>
  <si>
    <t>coordinamento</t>
  </si>
  <si>
    <t>referente di sede</t>
  </si>
  <si>
    <t>oraristi</t>
  </si>
  <si>
    <t>referente tecnologie</t>
  </si>
  <si>
    <t>continuità</t>
  </si>
  <si>
    <t>openday</t>
  </si>
  <si>
    <t>lettura</t>
  </si>
  <si>
    <t>outdoor</t>
  </si>
  <si>
    <t>protocollo NAI</t>
  </si>
  <si>
    <t>NAI infanzia</t>
  </si>
  <si>
    <t>ed stradale</t>
  </si>
  <si>
    <t>comm digitale</t>
  </si>
  <si>
    <t>soldi</t>
  </si>
  <si>
    <t>ambientamento</t>
  </si>
  <si>
    <t>genitori</t>
  </si>
  <si>
    <t>fs continuità</t>
  </si>
  <si>
    <t>SICUREZZA</t>
  </si>
  <si>
    <t>CONTTATTO NUOVO</t>
  </si>
  <si>
    <t>DOCENZA NUOVO</t>
  </si>
  <si>
    <t>UNIT 17,5</t>
  </si>
  <si>
    <t>unit €19,25</t>
  </si>
  <si>
    <t>GIOCHI DA TAVOLO</t>
  </si>
  <si>
    <t>ORE</t>
  </si>
  <si>
    <t>TOT</t>
  </si>
  <si>
    <t>bonus forfettari</t>
  </si>
  <si>
    <t>FS forfettari</t>
  </si>
  <si>
    <t>da bilancii</t>
  </si>
  <si>
    <t>sportello</t>
  </si>
  <si>
    <t>collaboratore DS</t>
  </si>
  <si>
    <t>verbali interclassi</t>
  </si>
  <si>
    <t>sportello (Bilancio)</t>
  </si>
  <si>
    <t>registro elett</t>
  </si>
  <si>
    <t>sito</t>
  </si>
  <si>
    <t>affettività</t>
  </si>
  <si>
    <t>ED STRADALE</t>
  </si>
  <si>
    <t>matem</t>
  </si>
  <si>
    <t>ATTIVA KIDS</t>
  </si>
  <si>
    <t>COMM BULLISMO</t>
  </si>
  <si>
    <t>COMM VALUTAZIONE</t>
  </si>
  <si>
    <t>COMMM NAI</t>
  </si>
  <si>
    <t>COMMM DIGITALE</t>
  </si>
  <si>
    <t>SOLDI</t>
  </si>
  <si>
    <t>INVALSI</t>
  </si>
  <si>
    <t>MUSICA</t>
  </si>
  <si>
    <t>COMM NAI</t>
  </si>
  <si>
    <t>rapporti territorio e università (bonus)</t>
  </si>
  <si>
    <t>autovalutazione</t>
  </si>
  <si>
    <t>inclusione</t>
  </si>
  <si>
    <t>dsa</t>
  </si>
  <si>
    <t>digitale</t>
  </si>
  <si>
    <t>TUTOR</t>
  </si>
  <si>
    <t>COMMISSIONI</t>
  </si>
  <si>
    <t>CONTRATTO NUOVO COMMISSIONI</t>
  </si>
  <si>
    <t>DOC</t>
  </si>
  <si>
    <t>DOCENZA CONTRATTO NUOVO</t>
  </si>
  <si>
    <t>unit €17,5</t>
  </si>
  <si>
    <t>unit €38,50</t>
  </si>
  <si>
    <t>totale personale</t>
  </si>
  <si>
    <t>MOTORIA</t>
  </si>
  <si>
    <t>verbali consigli</t>
  </si>
  <si>
    <t>sostituzioni</t>
  </si>
  <si>
    <t xml:space="preserve">sportello </t>
  </si>
  <si>
    <t>tutoring</t>
  </si>
  <si>
    <t>attiva junior</t>
  </si>
  <si>
    <t>ED STRAD (cri)</t>
  </si>
  <si>
    <t>COMM REGOLAMENTI</t>
  </si>
  <si>
    <t>COMMM ED CIVICA</t>
  </si>
  <si>
    <t>COMM DIGITALE</t>
  </si>
  <si>
    <t xml:space="preserve">COMM AVVIO </t>
  </si>
  <si>
    <t>comm nai</t>
  </si>
  <si>
    <t>VIDEOMAKER</t>
  </si>
  <si>
    <t>latino</t>
  </si>
  <si>
    <t>scultura</t>
  </si>
  <si>
    <t>DELF</t>
  </si>
  <si>
    <t>coordinatori</t>
  </si>
  <si>
    <t>salute e benessere</t>
  </si>
  <si>
    <t>orientamento</t>
  </si>
  <si>
    <t>SUPPORTO COLLEGIO</t>
  </si>
  <si>
    <t>COORD DIPART</t>
  </si>
  <si>
    <t>ricalcolo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</si>
</sst>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8"/>
      <color theme="1"/>
      <name val="Arial"/>
    </font>
    <font>
      <sz val="10"/>
      <color rgb="FF000000"/>
      <name val="Arial"/>
    </font>
    <font>
      <sz val="10"/>
      <color rgb="FFFF0000"/>
      <name val="Arial"/>
    </font>
    <font>
      <b/>
      <sz val="11"/>
      <color rgb="FF000000"/>
      <name val="Arial"/>
    </font>
    <font>
      <sz val="11"/>
      <color rgb="FFFF0000"/>
      <name val="Calibri"/>
    </font>
    <font>
      <sz val="11"/>
      <color rgb="FF000000"/>
      <name val="Arial"/>
    </font>
    <font>
      <sz val="11"/>
      <color rgb="FF000000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9900"/>
        <bgColor rgb="FFFF9900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3C78D8"/>
        <bgColor rgb="FF3C78D8"/>
      </patternFill>
    </fill>
    <fill>
      <patternFill patternType="solid">
        <fgColor rgb="FFF1C232"/>
        <bgColor rgb="FFF1C232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5" fillId="4" borderId="12" xfId="0" applyFont="1" applyFill="1" applyBorder="1"/>
    <xf numFmtId="0" fontId="3" fillId="5" borderId="11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5" fillId="0" borderId="16" xfId="0" applyFont="1" applyBorder="1"/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3" fillId="6" borderId="18" xfId="0" applyFont="1" applyFill="1" applyBorder="1" applyAlignment="1">
      <alignment wrapText="1"/>
    </xf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8" borderId="20" xfId="0" applyFont="1" applyFill="1" applyBorder="1" applyAlignment="1">
      <alignment vertical="center" wrapText="1"/>
    </xf>
    <xf numFmtId="0" fontId="3" fillId="8" borderId="21" xfId="0" applyFont="1" applyFill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6" borderId="24" xfId="0" applyFont="1" applyFill="1" applyBorder="1" applyAlignment="1">
      <alignment wrapText="1"/>
    </xf>
    <xf numFmtId="0" fontId="1" fillId="0" borderId="23" xfId="0" applyFont="1" applyBorder="1" applyAlignment="1">
      <alignment horizontal="center" vertical="center" wrapText="1"/>
    </xf>
    <xf numFmtId="0" fontId="3" fillId="8" borderId="16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10" borderId="8" xfId="0" applyFont="1" applyFill="1" applyBorder="1" applyAlignment="1">
      <alignment wrapText="1"/>
    </xf>
    <xf numFmtId="0" fontId="3" fillId="4" borderId="8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8" borderId="25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6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6" borderId="32" xfId="0" applyFont="1" applyFill="1" applyBorder="1" applyAlignment="1">
      <alignment vertical="center" wrapText="1"/>
    </xf>
    <xf numFmtId="0" fontId="1" fillId="10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1" fillId="0" borderId="0" xfId="0" applyFont="1" applyAlignment="1">
      <alignment horizontal="center" vertical="center"/>
    </xf>
    <xf numFmtId="0" fontId="9" fillId="6" borderId="6" xfId="0" applyFont="1" applyFill="1" applyBorder="1"/>
    <xf numFmtId="0" fontId="1" fillId="6" borderId="6" xfId="0" applyFont="1" applyFill="1" applyBorder="1" applyAlignment="1">
      <alignment horizontal="center" vertical="center"/>
    </xf>
    <xf numFmtId="0" fontId="5" fillId="11" borderId="6" xfId="0" applyFont="1" applyFill="1" applyBorder="1"/>
    <xf numFmtId="0" fontId="5" fillId="9" borderId="6" xfId="0" applyFont="1" applyFill="1" applyBorder="1"/>
    <xf numFmtId="0" fontId="5" fillId="12" borderId="6" xfId="0" applyFont="1" applyFill="1" applyBorder="1"/>
    <xf numFmtId="0" fontId="3" fillId="6" borderId="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/>
    <xf numFmtId="0" fontId="1" fillId="0" borderId="0" xfId="0" applyFont="1" applyAlignment="1">
      <alignment horizontal="center" vertical="center" wrapText="1"/>
    </xf>
    <xf numFmtId="0" fontId="1" fillId="10" borderId="33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wrapText="1"/>
    </xf>
    <xf numFmtId="0" fontId="1" fillId="6" borderId="34" xfId="0" applyFont="1" applyFill="1" applyBorder="1" applyAlignment="1">
      <alignment horizontal="center" vertical="center" wrapText="1"/>
    </xf>
    <xf numFmtId="0" fontId="5" fillId="6" borderId="11" xfId="0" applyFont="1" applyFill="1" applyBorder="1"/>
    <xf numFmtId="0" fontId="1" fillId="0" borderId="35" xfId="0" applyFont="1" applyBorder="1" applyAlignment="1">
      <alignment horizontal="center" vertical="center" wrapText="1"/>
    </xf>
    <xf numFmtId="0" fontId="5" fillId="11" borderId="10" xfId="0" applyFont="1" applyFill="1" applyBorder="1"/>
    <xf numFmtId="0" fontId="5" fillId="11" borderId="11" xfId="0" applyFont="1" applyFill="1" applyBorder="1"/>
    <xf numFmtId="0" fontId="5" fillId="9" borderId="10" xfId="0" applyFont="1" applyFill="1" applyBorder="1"/>
    <xf numFmtId="0" fontId="5" fillId="9" borderId="11" xfId="0" applyFont="1" applyFill="1" applyBorder="1"/>
    <xf numFmtId="0" fontId="5" fillId="9" borderId="13" xfId="0" applyFont="1" applyFill="1" applyBorder="1"/>
    <xf numFmtId="0" fontId="5" fillId="0" borderId="36" xfId="0" applyFont="1" applyBorder="1"/>
    <xf numFmtId="0" fontId="3" fillId="0" borderId="3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6" borderId="39" xfId="0" applyFont="1" applyFill="1" applyBorder="1" applyAlignment="1">
      <alignment wrapText="1"/>
    </xf>
    <xf numFmtId="0" fontId="3" fillId="6" borderId="16" xfId="0" applyFont="1" applyFill="1" applyBorder="1" applyAlignment="1">
      <alignment wrapText="1"/>
    </xf>
    <xf numFmtId="0" fontId="3" fillId="6" borderId="40" xfId="0" applyFont="1" applyFill="1" applyBorder="1" applyAlignment="1">
      <alignment wrapText="1"/>
    </xf>
    <xf numFmtId="0" fontId="3" fillId="6" borderId="41" xfId="0" applyFont="1" applyFill="1" applyBorder="1" applyAlignment="1">
      <alignment wrapText="1"/>
    </xf>
    <xf numFmtId="0" fontId="3" fillId="0" borderId="37" xfId="0" applyFont="1" applyBorder="1" applyAlignment="1">
      <alignment wrapText="1"/>
    </xf>
    <xf numFmtId="0" fontId="3" fillId="0" borderId="38" xfId="0" applyFont="1" applyBorder="1" applyAlignment="1">
      <alignment horizontal="center" vertical="center" wrapText="1"/>
    </xf>
    <xf numFmtId="0" fontId="5" fillId="0" borderId="38" xfId="0" applyFont="1" applyBorder="1"/>
    <xf numFmtId="0" fontId="3" fillId="6" borderId="39" xfId="0" applyFont="1" applyFill="1" applyBorder="1" applyAlignment="1">
      <alignment vertical="center" wrapText="1"/>
    </xf>
    <xf numFmtId="0" fontId="3" fillId="6" borderId="40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3" fillId="6" borderId="41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10" borderId="8" xfId="0" applyFont="1" applyFill="1" applyBorder="1" applyAlignment="1">
      <alignment vertical="center" wrapText="1"/>
    </xf>
    <xf numFmtId="0" fontId="1" fillId="10" borderId="8" xfId="0" applyFont="1" applyFill="1" applyBorder="1" applyAlignment="1">
      <alignment wrapText="1"/>
    </xf>
    <xf numFmtId="0" fontId="3" fillId="0" borderId="42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10" fillId="0" borderId="38" xfId="0" applyFont="1" applyBorder="1"/>
    <xf numFmtId="0" fontId="5" fillId="0" borderId="44" xfId="0" applyFont="1" applyBorder="1"/>
    <xf numFmtId="0" fontId="5" fillId="13" borderId="38" xfId="0" applyFont="1" applyFill="1" applyBorder="1"/>
    <xf numFmtId="0" fontId="5" fillId="0" borderId="45" xfId="0" applyFont="1" applyBorder="1"/>
    <xf numFmtId="0" fontId="10" fillId="0" borderId="45" xfId="0" applyFont="1" applyBorder="1"/>
    <xf numFmtId="0" fontId="5" fillId="0" borderId="46" xfId="0" applyFont="1" applyBorder="1"/>
    <xf numFmtId="0" fontId="5" fillId="0" borderId="26" xfId="0" applyFont="1" applyBorder="1"/>
    <xf numFmtId="0" fontId="10" fillId="0" borderId="16" xfId="0" applyFont="1" applyBorder="1"/>
    <xf numFmtId="0" fontId="12" fillId="0" borderId="16" xfId="0" applyFont="1" applyBorder="1"/>
    <xf numFmtId="0" fontId="5" fillId="0" borderId="47" xfId="0" applyFont="1" applyBorder="1"/>
    <xf numFmtId="0" fontId="5" fillId="0" borderId="48" xfId="0" applyFont="1" applyBorder="1"/>
    <xf numFmtId="0" fontId="3" fillId="4" borderId="24" xfId="0" applyFont="1" applyFill="1" applyBorder="1" applyAlignment="1">
      <alignment vertical="center" wrapText="1"/>
    </xf>
    <xf numFmtId="0" fontId="5" fillId="0" borderId="49" xfId="0" applyFont="1" applyBorder="1"/>
    <xf numFmtId="0" fontId="3" fillId="6" borderId="7" xfId="0" applyFont="1" applyFill="1" applyBorder="1" applyAlignment="1">
      <alignment vertical="center" wrapText="1"/>
    </xf>
    <xf numFmtId="0" fontId="5" fillId="13" borderId="6" xfId="0" applyFont="1" applyFill="1" applyBorder="1"/>
    <xf numFmtId="0" fontId="3" fillId="10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9" fillId="0" borderId="0" xfId="0" applyFont="1"/>
    <xf numFmtId="0" fontId="1" fillId="8" borderId="6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9" fillId="15" borderId="6" xfId="0" applyFont="1" applyFill="1" applyBorder="1"/>
    <xf numFmtId="0" fontId="5" fillId="16" borderId="6" xfId="0" applyFont="1" applyFill="1" applyBorder="1"/>
    <xf numFmtId="0" fontId="5" fillId="17" borderId="6" xfId="0" applyFont="1" applyFill="1" applyBorder="1"/>
    <xf numFmtId="0" fontId="3" fillId="10" borderId="50" xfId="0" applyFont="1" applyFill="1" applyBorder="1" applyAlignment="1">
      <alignment vertical="center" wrapText="1"/>
    </xf>
    <xf numFmtId="0" fontId="3" fillId="10" borderId="51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5" fillId="6" borderId="52" xfId="0" applyFont="1" applyFill="1" applyBorder="1"/>
    <xf numFmtId="0" fontId="1" fillId="18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5" fillId="0" borderId="54" xfId="0" applyFont="1" applyBorder="1"/>
    <xf numFmtId="0" fontId="11" fillId="0" borderId="38" xfId="0" applyFont="1" applyBorder="1" applyAlignment="1">
      <alignment wrapText="1"/>
    </xf>
    <xf numFmtId="0" fontId="3" fillId="6" borderId="13" xfId="0" applyFont="1" applyFill="1" applyBorder="1" applyAlignment="1">
      <alignment wrapText="1"/>
    </xf>
    <xf numFmtId="0" fontId="3" fillId="6" borderId="55" xfId="0" applyFont="1" applyFill="1" applyBorder="1" applyAlignment="1">
      <alignment wrapText="1"/>
    </xf>
    <xf numFmtId="0" fontId="1" fillId="18" borderId="55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wrapText="1"/>
    </xf>
    <xf numFmtId="0" fontId="1" fillId="0" borderId="38" xfId="0" applyFont="1" applyBorder="1" applyAlignment="1">
      <alignment horizontal="center" vertical="center" wrapText="1"/>
    </xf>
    <xf numFmtId="0" fontId="3" fillId="8" borderId="38" xfId="0" applyFont="1" applyFill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14" borderId="6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0" fontId="5" fillId="0" borderId="56" xfId="0" applyFont="1" applyBorder="1"/>
    <xf numFmtId="0" fontId="5" fillId="0" borderId="56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10" borderId="38" xfId="0" applyFont="1" applyFill="1" applyBorder="1" applyAlignment="1">
      <alignment wrapText="1"/>
    </xf>
    <xf numFmtId="0" fontId="3" fillId="4" borderId="38" xfId="0" applyFont="1" applyFill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3" fillId="6" borderId="38" xfId="0" applyFont="1" applyFill="1" applyBorder="1" applyAlignment="1">
      <alignment vertical="center" wrapText="1"/>
    </xf>
    <xf numFmtId="0" fontId="5" fillId="0" borderId="58" xfId="0" applyFont="1" applyBorder="1"/>
    <xf numFmtId="0" fontId="5" fillId="16" borderId="50" xfId="0" applyFont="1" applyFill="1" applyBorder="1"/>
    <xf numFmtId="0" fontId="5" fillId="17" borderId="38" xfId="0" applyFont="1" applyFill="1" applyBorder="1"/>
    <xf numFmtId="0" fontId="3" fillId="10" borderId="18" xfId="0" applyFont="1" applyFill="1" applyBorder="1" applyAlignment="1">
      <alignment wrapText="1"/>
    </xf>
    <xf numFmtId="0" fontId="5" fillId="0" borderId="60" xfId="0" applyFont="1" applyBorder="1"/>
    <xf numFmtId="0" fontId="5" fillId="16" borderId="16" xfId="0" applyFont="1" applyFill="1" applyBorder="1"/>
    <xf numFmtId="0" fontId="5" fillId="0" borderId="37" xfId="0" applyFont="1" applyBorder="1"/>
    <xf numFmtId="0" fontId="5" fillId="0" borderId="63" xfId="0" applyFont="1" applyBorder="1"/>
    <xf numFmtId="0" fontId="5" fillId="16" borderId="41" xfId="0" applyFont="1" applyFill="1" applyBorder="1"/>
    <xf numFmtId="0" fontId="5" fillId="16" borderId="13" xfId="0" applyFont="1" applyFill="1" applyBorder="1"/>
    <xf numFmtId="0" fontId="3" fillId="4" borderId="64" xfId="0" applyFont="1" applyFill="1" applyBorder="1" applyAlignment="1">
      <alignment vertical="center" wrapText="1"/>
    </xf>
    <xf numFmtId="0" fontId="12" fillId="13" borderId="6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19" borderId="8" xfId="0" applyFont="1" applyFill="1" applyBorder="1" applyAlignment="1">
      <alignment wrapText="1"/>
    </xf>
    <xf numFmtId="0" fontId="3" fillId="19" borderId="8" xfId="0" applyFont="1" applyFill="1" applyBorder="1" applyAlignment="1">
      <alignment vertical="center" wrapText="1"/>
    </xf>
    <xf numFmtId="0" fontId="1" fillId="19" borderId="8" xfId="0" applyFont="1" applyFill="1" applyBorder="1" applyAlignment="1">
      <alignment vertical="center" wrapText="1"/>
    </xf>
    <xf numFmtId="0" fontId="3" fillId="19" borderId="43" xfId="0" applyFont="1" applyFill="1" applyBorder="1" applyAlignment="1">
      <alignment vertical="center" wrapText="1"/>
    </xf>
    <xf numFmtId="0" fontId="11" fillId="19" borderId="0" xfId="0" applyFont="1" applyFill="1"/>
    <xf numFmtId="0" fontId="3" fillId="19" borderId="6" xfId="0" applyFont="1" applyFill="1" applyBorder="1" applyAlignment="1">
      <alignment vertical="center" wrapText="1"/>
    </xf>
    <xf numFmtId="0" fontId="5" fillId="19" borderId="16" xfId="0" applyFont="1" applyFill="1" applyBorder="1"/>
    <xf numFmtId="0" fontId="0" fillId="20" borderId="0" xfId="0" applyFill="1"/>
    <xf numFmtId="0" fontId="3" fillId="19" borderId="38" xfId="0" applyFont="1" applyFill="1" applyBorder="1" applyAlignment="1">
      <alignment vertical="center" wrapText="1"/>
    </xf>
    <xf numFmtId="0" fontId="3" fillId="19" borderId="13" xfId="0" applyFont="1" applyFill="1" applyBorder="1" applyAlignment="1">
      <alignment vertical="center" wrapText="1"/>
    </xf>
    <xf numFmtId="0" fontId="3" fillId="19" borderId="59" xfId="0" applyFont="1" applyFill="1" applyBorder="1" applyAlignment="1">
      <alignment vertical="center" wrapText="1"/>
    </xf>
    <xf numFmtId="0" fontId="3" fillId="19" borderId="41" xfId="0" applyFont="1" applyFill="1" applyBorder="1" applyAlignment="1">
      <alignment vertical="center" wrapText="1"/>
    </xf>
    <xf numFmtId="0" fontId="3" fillId="19" borderId="61" xfId="0" applyFont="1" applyFill="1" applyBorder="1" applyAlignment="1">
      <alignment vertical="center" wrapText="1"/>
    </xf>
    <xf numFmtId="0" fontId="3" fillId="19" borderId="62" xfId="0" applyFont="1" applyFill="1" applyBorder="1" applyAlignment="1">
      <alignment vertical="center" wrapText="1"/>
    </xf>
    <xf numFmtId="0" fontId="5" fillId="19" borderId="38" xfId="0" applyFont="1" applyFill="1" applyBorder="1"/>
    <xf numFmtId="0" fontId="5" fillId="19" borderId="44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0"/>
  <sheetViews>
    <sheetView workbookViewId="0">
      <pane xSplit="1" topLeftCell="B1" activePane="topRight" state="frozen"/>
      <selection pane="topRight" activeCell="A4" sqref="A4:B22"/>
    </sheetView>
  </sheetViews>
  <sheetFormatPr defaultColWidth="14.42578125" defaultRowHeight="15" customHeight="1" x14ac:dyDescent="0.25"/>
  <cols>
    <col min="1" max="1" width="16.7109375" customWidth="1"/>
    <col min="2" max="2" width="13.7109375" customWidth="1"/>
    <col min="3" max="3" width="6" customWidth="1"/>
    <col min="4" max="4" width="5.7109375" customWidth="1"/>
    <col min="5" max="5" width="5.42578125" customWidth="1"/>
    <col min="6" max="6" width="4.5703125" customWidth="1"/>
    <col min="7" max="7" width="8.7109375" customWidth="1"/>
    <col min="8" max="15" width="4.7109375" customWidth="1"/>
    <col min="16" max="16" width="8.7109375" customWidth="1"/>
    <col min="17" max="17" width="8.7109375" hidden="1" customWidth="1"/>
    <col min="18" max="18" width="8.7109375" customWidth="1"/>
    <col min="19" max="19" width="6.28515625" customWidth="1"/>
    <col min="20" max="20" width="6" customWidth="1"/>
    <col min="21" max="21" width="5.42578125" customWidth="1"/>
    <col min="22" max="22" width="8.7109375" customWidth="1"/>
    <col min="23" max="23" width="8.7109375" hidden="1" customWidth="1"/>
    <col min="24" max="24" width="8.7109375" customWidth="1"/>
    <col min="25" max="25" width="4.7109375" customWidth="1"/>
    <col min="26" max="26" width="5.5703125" customWidth="1"/>
    <col min="27" max="27" width="5.42578125" customWidth="1"/>
    <col min="28" max="28" width="6.5703125" customWidth="1"/>
    <col min="29" max="29" width="6.140625" customWidth="1"/>
    <col min="30" max="30" width="5.7109375" customWidth="1"/>
    <col min="31" max="31" width="8.7109375" customWidth="1"/>
    <col min="32" max="32" width="10" hidden="1" customWidth="1"/>
    <col min="33" max="33" width="11.28515625" customWidth="1"/>
    <col min="34" max="34" width="5.42578125" customWidth="1"/>
    <col min="35" max="35" width="5.85546875" customWidth="1"/>
    <col min="36" max="36" width="8.7109375" customWidth="1"/>
    <col min="37" max="37" width="2.7109375" hidden="1" customWidth="1"/>
    <col min="38" max="40" width="8.7109375" customWidth="1"/>
    <col min="41" max="41" width="13.140625" customWidth="1"/>
    <col min="42" max="42" width="3.7109375" customWidth="1"/>
    <col min="43" max="43" width="5" customWidth="1"/>
    <col min="44" max="45" width="4.42578125" customWidth="1"/>
  </cols>
  <sheetData>
    <row r="1" spans="1:45" ht="14.25" customHeight="1" x14ac:dyDescent="0.25">
      <c r="A1" s="190"/>
      <c r="B1" s="191"/>
      <c r="C1" s="191"/>
      <c r="D1" s="191"/>
      <c r="E1" s="191"/>
      <c r="F1" s="192"/>
      <c r="G1" s="1"/>
      <c r="H1" s="2"/>
      <c r="I1" s="2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4"/>
      <c r="X1" s="5"/>
      <c r="Y1" s="6"/>
      <c r="Z1" s="7" t="s">
        <v>1</v>
      </c>
      <c r="AA1" s="6"/>
      <c r="AB1" s="8"/>
      <c r="AC1" s="6"/>
      <c r="AD1" s="6"/>
      <c r="AE1" s="6"/>
      <c r="AF1" s="6"/>
      <c r="AG1" s="6"/>
      <c r="AH1" s="6"/>
      <c r="AI1" s="6"/>
      <c r="AJ1" s="6"/>
      <c r="AK1" s="6"/>
      <c r="AL1" s="6"/>
      <c r="AN1" s="9" t="s">
        <v>2</v>
      </c>
      <c r="AS1" s="10" t="s">
        <v>3</v>
      </c>
    </row>
    <row r="2" spans="1:45" ht="14.25" customHeight="1" x14ac:dyDescent="0.25">
      <c r="A2" s="11" t="s">
        <v>4</v>
      </c>
      <c r="B2" s="12" t="s">
        <v>5</v>
      </c>
      <c r="C2" s="13"/>
      <c r="D2" s="14" t="s">
        <v>6</v>
      </c>
      <c r="E2" s="15"/>
      <c r="F2" s="15"/>
      <c r="G2" s="16"/>
      <c r="H2" s="17"/>
      <c r="I2" s="18" t="s">
        <v>7</v>
      </c>
      <c r="J2" s="19"/>
      <c r="K2" s="20"/>
      <c r="L2" s="20"/>
      <c r="M2" s="20"/>
      <c r="N2" s="20"/>
      <c r="O2" s="20"/>
      <c r="P2" s="21" t="s">
        <v>2</v>
      </c>
      <c r="Q2" s="19"/>
      <c r="R2" s="19"/>
      <c r="S2" s="19"/>
      <c r="T2" s="22" t="s">
        <v>7</v>
      </c>
      <c r="U2" s="23" t="s">
        <v>8</v>
      </c>
      <c r="V2" s="24" t="s">
        <v>2</v>
      </c>
      <c r="W2" s="25"/>
      <c r="X2" s="26"/>
      <c r="Y2" s="17"/>
      <c r="Z2" s="19"/>
      <c r="AA2" s="20"/>
      <c r="AB2" s="20"/>
      <c r="AC2" s="20"/>
      <c r="AD2" s="20"/>
      <c r="AE2" s="21" t="s">
        <v>2</v>
      </c>
      <c r="AF2" s="19"/>
      <c r="AG2" s="19"/>
      <c r="AH2" s="23"/>
      <c r="AI2" s="27" t="s">
        <v>9</v>
      </c>
      <c r="AJ2" s="24" t="s">
        <v>2</v>
      </c>
      <c r="AK2" s="25"/>
      <c r="AL2" s="25"/>
      <c r="AM2" s="28" t="s">
        <v>10</v>
      </c>
      <c r="AN2" s="29"/>
      <c r="AO2" s="30" t="s">
        <v>11</v>
      </c>
    </row>
    <row r="3" spans="1:45" ht="78.75" x14ac:dyDescent="0.25">
      <c r="A3" s="31"/>
      <c r="B3" s="31"/>
      <c r="C3" s="32" t="s">
        <v>12</v>
      </c>
      <c r="D3" s="33" t="s">
        <v>13</v>
      </c>
      <c r="E3" s="33" t="s">
        <v>14</v>
      </c>
      <c r="F3" s="34" t="s">
        <v>15</v>
      </c>
      <c r="G3" s="35"/>
      <c r="H3" s="36" t="s">
        <v>16</v>
      </c>
      <c r="I3" s="36" t="s">
        <v>17</v>
      </c>
      <c r="J3" s="36" t="s">
        <v>18</v>
      </c>
      <c r="K3" s="36" t="s">
        <v>19</v>
      </c>
      <c r="L3" s="36" t="s">
        <v>20</v>
      </c>
      <c r="M3" s="36" t="s">
        <v>21</v>
      </c>
      <c r="N3" s="36" t="s">
        <v>22</v>
      </c>
      <c r="O3" s="36" t="s">
        <v>23</v>
      </c>
      <c r="P3" s="37" t="s">
        <v>7</v>
      </c>
      <c r="Q3" s="37"/>
      <c r="R3" s="37" t="s">
        <v>24</v>
      </c>
      <c r="S3" s="38" t="s">
        <v>16</v>
      </c>
      <c r="T3" s="39" t="s">
        <v>19</v>
      </c>
      <c r="U3" s="40" t="s">
        <v>25</v>
      </c>
      <c r="V3" s="41" t="s">
        <v>7</v>
      </c>
      <c r="W3" s="41"/>
      <c r="X3" s="42" t="s">
        <v>24</v>
      </c>
      <c r="Y3" s="43" t="s">
        <v>16</v>
      </c>
      <c r="Z3" s="44" t="s">
        <v>18</v>
      </c>
      <c r="AA3" s="44" t="s">
        <v>26</v>
      </c>
      <c r="AB3" s="36" t="s">
        <v>20</v>
      </c>
      <c r="AC3" s="44" t="s">
        <v>19</v>
      </c>
      <c r="AD3" s="44" t="s">
        <v>22</v>
      </c>
      <c r="AE3" s="45" t="s">
        <v>7</v>
      </c>
      <c r="AF3" s="45">
        <v>19.25</v>
      </c>
      <c r="AG3" s="45" t="s">
        <v>24</v>
      </c>
      <c r="AH3" s="46" t="s">
        <v>16</v>
      </c>
      <c r="AI3" s="46" t="s">
        <v>19</v>
      </c>
      <c r="AJ3" s="41" t="s">
        <v>7</v>
      </c>
      <c r="AK3" s="41"/>
      <c r="AL3" s="47" t="s">
        <v>24</v>
      </c>
      <c r="AM3" s="48" t="s">
        <v>27</v>
      </c>
      <c r="AN3" s="49"/>
      <c r="AO3" s="30" t="s">
        <v>28</v>
      </c>
    </row>
    <row r="4" spans="1:45" ht="14.25" customHeight="1" x14ac:dyDescent="0.25">
      <c r="A4" s="193"/>
      <c r="B4" s="193"/>
      <c r="C4" s="50"/>
      <c r="D4" s="31">
        <v>200</v>
      </c>
      <c r="E4" s="31"/>
      <c r="F4" s="31"/>
      <c r="G4" s="51">
        <f t="shared" ref="G4:G22" si="0">SUM(C4:F4)</f>
        <v>200</v>
      </c>
      <c r="H4" s="31"/>
      <c r="I4" s="31">
        <v>2</v>
      </c>
      <c r="J4" s="31">
        <v>2</v>
      </c>
      <c r="K4" s="52">
        <v>2.5</v>
      </c>
      <c r="L4" s="31"/>
      <c r="M4" s="31"/>
      <c r="N4" s="31"/>
      <c r="O4" s="31">
        <f>SUM(H4:N4)</f>
        <v>6.5</v>
      </c>
      <c r="P4" s="53">
        <f t="shared" ref="P4:P22" si="1">SUM(H4:O4)</f>
        <v>13</v>
      </c>
      <c r="Q4" s="53">
        <v>17.5</v>
      </c>
      <c r="R4" s="53">
        <f t="shared" ref="R4:R22" si="2">P4*Q4</f>
        <v>227.5</v>
      </c>
      <c r="S4" s="31"/>
      <c r="T4" s="31"/>
      <c r="U4" s="54">
        <v>6</v>
      </c>
      <c r="V4" s="55">
        <f t="shared" ref="V4:V22" si="3">SUM(S4:U4)</f>
        <v>6</v>
      </c>
      <c r="W4" s="55">
        <v>35</v>
      </c>
      <c r="X4" s="42">
        <f t="shared" ref="X4:X22" si="4">V4*W4</f>
        <v>210</v>
      </c>
      <c r="Y4" s="56"/>
      <c r="Z4" s="57">
        <v>1</v>
      </c>
      <c r="AA4" s="57"/>
      <c r="AB4" s="31"/>
      <c r="AC4" s="57">
        <v>2.5</v>
      </c>
      <c r="AD4" s="57"/>
      <c r="AE4" s="58">
        <f t="shared" ref="AE4:AE22" si="5">SUM(Y4:AD4)</f>
        <v>3.5</v>
      </c>
      <c r="AF4" s="58">
        <v>19.25</v>
      </c>
      <c r="AG4" s="58">
        <f t="shared" ref="AG4:AG22" si="6">AE4*AF4</f>
        <v>67.375</v>
      </c>
      <c r="AH4" s="57"/>
      <c r="AI4" s="57"/>
      <c r="AJ4" s="47">
        <f t="shared" ref="AJ4:AJ22" si="7">SUM(AH4:AI4)</f>
        <v>0</v>
      </c>
      <c r="AK4" s="47">
        <v>38.5</v>
      </c>
      <c r="AL4" s="42">
        <f t="shared" ref="AL4:AL22" si="8">AJ4*AK4</f>
        <v>0</v>
      </c>
      <c r="AM4" s="54"/>
      <c r="AN4" s="59">
        <f t="shared" ref="AN4:AN22" si="9">G4+R4+X4+AG4+AL4</f>
        <v>704.875</v>
      </c>
      <c r="AO4" s="30"/>
    </row>
    <row r="5" spans="1:45" ht="14.25" customHeight="1" x14ac:dyDescent="0.25">
      <c r="A5" s="193"/>
      <c r="B5" s="193"/>
      <c r="C5" s="50"/>
      <c r="D5" s="31"/>
      <c r="E5" s="31"/>
      <c r="F5" s="31"/>
      <c r="G5" s="51">
        <f t="shared" si="0"/>
        <v>0</v>
      </c>
      <c r="H5" s="31"/>
      <c r="I5" s="31"/>
      <c r="J5" s="31"/>
      <c r="K5" s="52"/>
      <c r="L5" s="31"/>
      <c r="M5" s="31"/>
      <c r="N5" s="31"/>
      <c r="O5" s="31"/>
      <c r="P5" s="53">
        <f t="shared" si="1"/>
        <v>0</v>
      </c>
      <c r="Q5" s="53">
        <v>17.5</v>
      </c>
      <c r="R5" s="53">
        <f t="shared" si="2"/>
        <v>0</v>
      </c>
      <c r="S5" s="31"/>
      <c r="T5" s="31"/>
      <c r="U5" s="54"/>
      <c r="V5" s="55">
        <f t="shared" si="3"/>
        <v>0</v>
      </c>
      <c r="W5" s="55">
        <v>35</v>
      </c>
      <c r="X5" s="42">
        <f t="shared" si="4"/>
        <v>0</v>
      </c>
      <c r="Y5" s="56"/>
      <c r="Z5" s="57">
        <v>1</v>
      </c>
      <c r="AA5" s="57"/>
      <c r="AB5" s="31"/>
      <c r="AC5" s="57"/>
      <c r="AD5" s="57"/>
      <c r="AE5" s="58">
        <f t="shared" si="5"/>
        <v>1</v>
      </c>
      <c r="AF5" s="58">
        <v>19.25</v>
      </c>
      <c r="AG5" s="58">
        <f t="shared" si="6"/>
        <v>19.25</v>
      </c>
      <c r="AH5" s="57"/>
      <c r="AI5" s="57"/>
      <c r="AJ5" s="47">
        <f t="shared" si="7"/>
        <v>0</v>
      </c>
      <c r="AK5" s="47">
        <v>38.5</v>
      </c>
      <c r="AL5" s="42">
        <f t="shared" si="8"/>
        <v>0</v>
      </c>
      <c r="AM5" s="54"/>
      <c r="AN5" s="59">
        <f t="shared" si="9"/>
        <v>19.25</v>
      </c>
      <c r="AO5" s="30"/>
    </row>
    <row r="6" spans="1:45" ht="14.25" customHeight="1" x14ac:dyDescent="0.25">
      <c r="A6" s="193"/>
      <c r="B6" s="193"/>
      <c r="C6" s="50">
        <v>1500</v>
      </c>
      <c r="D6" s="31"/>
      <c r="E6" s="31">
        <v>50</v>
      </c>
      <c r="F6" s="31"/>
      <c r="G6" s="51">
        <f t="shared" si="0"/>
        <v>1550</v>
      </c>
      <c r="H6" s="31"/>
      <c r="I6" s="31">
        <v>2</v>
      </c>
      <c r="J6" s="31"/>
      <c r="K6" s="52"/>
      <c r="L6" s="31"/>
      <c r="M6" s="31">
        <v>4</v>
      </c>
      <c r="N6" s="31"/>
      <c r="O6" s="31"/>
      <c r="P6" s="53">
        <f t="shared" si="1"/>
        <v>6</v>
      </c>
      <c r="Q6" s="53">
        <v>17.5</v>
      </c>
      <c r="R6" s="53">
        <f t="shared" si="2"/>
        <v>105</v>
      </c>
      <c r="S6" s="31">
        <v>1.5</v>
      </c>
      <c r="T6" s="31"/>
      <c r="U6" s="54"/>
      <c r="V6" s="55">
        <f t="shared" si="3"/>
        <v>1.5</v>
      </c>
      <c r="W6" s="55">
        <v>35</v>
      </c>
      <c r="X6" s="42">
        <f t="shared" si="4"/>
        <v>52.5</v>
      </c>
      <c r="Y6" s="56">
        <v>4</v>
      </c>
      <c r="Z6" s="57"/>
      <c r="AA6" s="57"/>
      <c r="AB6" s="31"/>
      <c r="AC6" s="57"/>
      <c r="AD6" s="57"/>
      <c r="AE6" s="58">
        <f t="shared" si="5"/>
        <v>4</v>
      </c>
      <c r="AF6" s="58">
        <v>19.25</v>
      </c>
      <c r="AG6" s="58">
        <f t="shared" si="6"/>
        <v>77</v>
      </c>
      <c r="AH6" s="57">
        <v>3</v>
      </c>
      <c r="AI6" s="57"/>
      <c r="AJ6" s="47">
        <f t="shared" si="7"/>
        <v>3</v>
      </c>
      <c r="AK6" s="47">
        <v>38.5</v>
      </c>
      <c r="AL6" s="42">
        <f t="shared" si="8"/>
        <v>115.5</v>
      </c>
      <c r="AM6" s="54"/>
      <c r="AN6" s="59">
        <f t="shared" si="9"/>
        <v>1900</v>
      </c>
      <c r="AO6" s="30"/>
    </row>
    <row r="7" spans="1:45" ht="14.25" customHeight="1" x14ac:dyDescent="0.25">
      <c r="A7" s="193"/>
      <c r="B7" s="193"/>
      <c r="C7" s="50"/>
      <c r="D7" s="31"/>
      <c r="E7" s="31"/>
      <c r="F7" s="31"/>
      <c r="G7" s="51">
        <f t="shared" si="0"/>
        <v>0</v>
      </c>
      <c r="H7" s="31"/>
      <c r="I7" s="31"/>
      <c r="J7" s="31"/>
      <c r="K7" s="52"/>
      <c r="L7" s="31"/>
      <c r="M7" s="31"/>
      <c r="N7" s="31"/>
      <c r="O7" s="31"/>
      <c r="P7" s="53">
        <f t="shared" si="1"/>
        <v>0</v>
      </c>
      <c r="Q7" s="53">
        <v>17.5</v>
      </c>
      <c r="R7" s="53">
        <f t="shared" si="2"/>
        <v>0</v>
      </c>
      <c r="S7" s="31"/>
      <c r="T7" s="31"/>
      <c r="U7" s="54">
        <v>2</v>
      </c>
      <c r="V7" s="55">
        <f t="shared" si="3"/>
        <v>2</v>
      </c>
      <c r="W7" s="55">
        <v>35</v>
      </c>
      <c r="X7" s="42">
        <f t="shared" si="4"/>
        <v>70</v>
      </c>
      <c r="Y7" s="56"/>
      <c r="Z7" s="57">
        <v>1</v>
      </c>
      <c r="AA7" s="57"/>
      <c r="AB7" s="31"/>
      <c r="AC7" s="57"/>
      <c r="AD7" s="57"/>
      <c r="AE7" s="58">
        <f t="shared" si="5"/>
        <v>1</v>
      </c>
      <c r="AF7" s="58">
        <v>19.25</v>
      </c>
      <c r="AG7" s="58">
        <f t="shared" si="6"/>
        <v>19.25</v>
      </c>
      <c r="AH7" s="57"/>
      <c r="AI7" s="57"/>
      <c r="AJ7" s="47">
        <f t="shared" si="7"/>
        <v>0</v>
      </c>
      <c r="AK7" s="47">
        <v>38.5</v>
      </c>
      <c r="AL7" s="42">
        <f t="shared" si="8"/>
        <v>0</v>
      </c>
      <c r="AM7" s="54"/>
      <c r="AN7" s="59">
        <f t="shared" si="9"/>
        <v>89.25</v>
      </c>
      <c r="AO7" s="30"/>
    </row>
    <row r="8" spans="1:45" ht="14.25" customHeight="1" x14ac:dyDescent="0.25">
      <c r="A8" s="193"/>
      <c r="B8" s="193"/>
      <c r="C8" s="50"/>
      <c r="D8" s="31"/>
      <c r="E8" s="31"/>
      <c r="F8" s="31"/>
      <c r="G8" s="51">
        <f t="shared" si="0"/>
        <v>0</v>
      </c>
      <c r="H8" s="31"/>
      <c r="I8" s="31"/>
      <c r="J8" s="31"/>
      <c r="K8" s="52"/>
      <c r="L8" s="31"/>
      <c r="M8" s="31"/>
      <c r="N8" s="31"/>
      <c r="O8" s="31"/>
      <c r="P8" s="53">
        <f t="shared" si="1"/>
        <v>0</v>
      </c>
      <c r="Q8" s="53">
        <v>17.5</v>
      </c>
      <c r="R8" s="53">
        <f t="shared" si="2"/>
        <v>0</v>
      </c>
      <c r="S8" s="31"/>
      <c r="T8" s="31"/>
      <c r="U8" s="54"/>
      <c r="V8" s="55">
        <f t="shared" si="3"/>
        <v>0</v>
      </c>
      <c r="W8" s="55">
        <v>35</v>
      </c>
      <c r="X8" s="42">
        <f t="shared" si="4"/>
        <v>0</v>
      </c>
      <c r="Y8" s="56"/>
      <c r="Z8" s="57"/>
      <c r="AA8" s="57"/>
      <c r="AB8" s="31"/>
      <c r="AC8" s="57"/>
      <c r="AD8" s="57">
        <v>1</v>
      </c>
      <c r="AE8" s="58">
        <f t="shared" si="5"/>
        <v>1</v>
      </c>
      <c r="AF8" s="58">
        <v>19.25</v>
      </c>
      <c r="AG8" s="58">
        <f t="shared" si="6"/>
        <v>19.25</v>
      </c>
      <c r="AH8" s="57"/>
      <c r="AI8" s="57"/>
      <c r="AJ8" s="47">
        <f t="shared" si="7"/>
        <v>0</v>
      </c>
      <c r="AK8" s="47">
        <v>38.5</v>
      </c>
      <c r="AL8" s="42">
        <f t="shared" si="8"/>
        <v>0</v>
      </c>
      <c r="AM8" s="54"/>
      <c r="AN8" s="59">
        <f t="shared" si="9"/>
        <v>19.25</v>
      </c>
      <c r="AO8" s="30">
        <v>175</v>
      </c>
    </row>
    <row r="9" spans="1:45" ht="14.25" customHeight="1" x14ac:dyDescent="0.25">
      <c r="A9" s="193"/>
      <c r="B9" s="193"/>
      <c r="C9" s="50"/>
      <c r="D9" s="31"/>
      <c r="E9" s="31"/>
      <c r="F9" s="31"/>
      <c r="G9" s="51">
        <f t="shared" si="0"/>
        <v>0</v>
      </c>
      <c r="H9" s="31"/>
      <c r="I9" s="31"/>
      <c r="J9" s="31"/>
      <c r="K9" s="52"/>
      <c r="L9" s="31"/>
      <c r="M9" s="31"/>
      <c r="N9" s="31"/>
      <c r="O9" s="31"/>
      <c r="P9" s="53">
        <f t="shared" si="1"/>
        <v>0</v>
      </c>
      <c r="Q9" s="53">
        <v>17.5</v>
      </c>
      <c r="R9" s="53">
        <f t="shared" si="2"/>
        <v>0</v>
      </c>
      <c r="S9" s="31"/>
      <c r="T9" s="31"/>
      <c r="U9" s="54"/>
      <c r="V9" s="55">
        <f t="shared" si="3"/>
        <v>0</v>
      </c>
      <c r="W9" s="55">
        <v>35</v>
      </c>
      <c r="X9" s="42">
        <f t="shared" si="4"/>
        <v>0</v>
      </c>
      <c r="Y9" s="56"/>
      <c r="Z9" s="57">
        <v>1</v>
      </c>
      <c r="AA9" s="57"/>
      <c r="AB9" s="31"/>
      <c r="AC9" s="57"/>
      <c r="AD9" s="57"/>
      <c r="AE9" s="58">
        <f t="shared" si="5"/>
        <v>1</v>
      </c>
      <c r="AF9" s="58">
        <v>19.25</v>
      </c>
      <c r="AG9" s="58">
        <f t="shared" si="6"/>
        <v>19.25</v>
      </c>
      <c r="AH9" s="57"/>
      <c r="AI9" s="57"/>
      <c r="AJ9" s="47">
        <f t="shared" si="7"/>
        <v>0</v>
      </c>
      <c r="AK9" s="47">
        <v>38.5</v>
      </c>
      <c r="AL9" s="42">
        <f t="shared" si="8"/>
        <v>0</v>
      </c>
      <c r="AM9" s="54"/>
      <c r="AN9" s="59">
        <f t="shared" si="9"/>
        <v>19.25</v>
      </c>
      <c r="AO9" s="30">
        <v>350</v>
      </c>
    </row>
    <row r="10" spans="1:45" ht="14.25" customHeight="1" x14ac:dyDescent="0.25">
      <c r="A10" s="193"/>
      <c r="B10" s="193"/>
      <c r="C10" s="50"/>
      <c r="D10" s="31"/>
      <c r="E10" s="31"/>
      <c r="F10" s="31"/>
      <c r="G10" s="51">
        <f t="shared" si="0"/>
        <v>0</v>
      </c>
      <c r="H10" s="31"/>
      <c r="I10" s="31">
        <v>2</v>
      </c>
      <c r="J10" s="31"/>
      <c r="K10" s="52">
        <v>0.5</v>
      </c>
      <c r="L10" s="31"/>
      <c r="M10" s="31"/>
      <c r="N10" s="31"/>
      <c r="O10" s="31"/>
      <c r="P10" s="53">
        <f t="shared" si="1"/>
        <v>2.5</v>
      </c>
      <c r="Q10" s="53">
        <v>17.5</v>
      </c>
      <c r="R10" s="53">
        <f t="shared" si="2"/>
        <v>43.75</v>
      </c>
      <c r="S10" s="31"/>
      <c r="T10" s="31"/>
      <c r="U10" s="54">
        <v>6.5</v>
      </c>
      <c r="V10" s="55">
        <f t="shared" si="3"/>
        <v>6.5</v>
      </c>
      <c r="W10" s="55">
        <v>35</v>
      </c>
      <c r="X10" s="42">
        <f t="shared" si="4"/>
        <v>227.5</v>
      </c>
      <c r="Y10" s="56">
        <v>2</v>
      </c>
      <c r="Z10" s="57">
        <v>1</v>
      </c>
      <c r="AA10" s="57"/>
      <c r="AB10" s="31"/>
      <c r="AC10" s="57">
        <v>4</v>
      </c>
      <c r="AD10" s="57"/>
      <c r="AE10" s="58">
        <f t="shared" si="5"/>
        <v>7</v>
      </c>
      <c r="AF10" s="58">
        <v>19.25</v>
      </c>
      <c r="AG10" s="58">
        <f t="shared" si="6"/>
        <v>134.75</v>
      </c>
      <c r="AH10" s="57">
        <v>1</v>
      </c>
      <c r="AI10" s="57"/>
      <c r="AJ10" s="47">
        <f t="shared" si="7"/>
        <v>1</v>
      </c>
      <c r="AK10" s="47">
        <v>38.5</v>
      </c>
      <c r="AL10" s="42">
        <f t="shared" si="8"/>
        <v>38.5</v>
      </c>
      <c r="AM10" s="54"/>
      <c r="AN10" s="59">
        <f t="shared" si="9"/>
        <v>444.5</v>
      </c>
      <c r="AO10" s="30"/>
    </row>
    <row r="11" spans="1:45" ht="14.25" customHeight="1" x14ac:dyDescent="0.25">
      <c r="A11" s="193"/>
      <c r="B11" s="193"/>
      <c r="C11" s="50"/>
      <c r="D11" s="31"/>
      <c r="E11" s="31"/>
      <c r="F11" s="31">
        <v>350</v>
      </c>
      <c r="G11" s="51">
        <f t="shared" si="0"/>
        <v>350</v>
      </c>
      <c r="H11" s="31"/>
      <c r="I11" s="31"/>
      <c r="J11" s="31"/>
      <c r="K11" s="52">
        <v>2</v>
      </c>
      <c r="L11" s="31"/>
      <c r="M11" s="31"/>
      <c r="N11" s="31"/>
      <c r="O11" s="31">
        <v>6.5</v>
      </c>
      <c r="P11" s="53">
        <f t="shared" si="1"/>
        <v>8.5</v>
      </c>
      <c r="Q11" s="53">
        <v>17.5</v>
      </c>
      <c r="R11" s="53">
        <f t="shared" si="2"/>
        <v>148.75</v>
      </c>
      <c r="S11" s="31"/>
      <c r="T11" s="31"/>
      <c r="U11" s="54">
        <v>10</v>
      </c>
      <c r="V11" s="55">
        <f t="shared" si="3"/>
        <v>10</v>
      </c>
      <c r="W11" s="55">
        <v>35</v>
      </c>
      <c r="X11" s="42">
        <f t="shared" si="4"/>
        <v>350</v>
      </c>
      <c r="Y11" s="56">
        <v>2</v>
      </c>
      <c r="Z11" s="57"/>
      <c r="AA11" s="57"/>
      <c r="AB11" s="31"/>
      <c r="AC11" s="57">
        <v>3</v>
      </c>
      <c r="AD11" s="57"/>
      <c r="AE11" s="58">
        <f t="shared" si="5"/>
        <v>5</v>
      </c>
      <c r="AF11" s="58">
        <v>19.25</v>
      </c>
      <c r="AG11" s="58">
        <f t="shared" si="6"/>
        <v>96.25</v>
      </c>
      <c r="AH11" s="57">
        <v>1</v>
      </c>
      <c r="AI11" s="57"/>
      <c r="AJ11" s="47">
        <f t="shared" si="7"/>
        <v>1</v>
      </c>
      <c r="AK11" s="47">
        <v>38.5</v>
      </c>
      <c r="AL11" s="42">
        <f t="shared" si="8"/>
        <v>38.5</v>
      </c>
      <c r="AM11" s="54"/>
      <c r="AN11" s="59">
        <f t="shared" si="9"/>
        <v>983.5</v>
      </c>
      <c r="AO11" s="30"/>
    </row>
    <row r="12" spans="1:45" ht="14.25" customHeight="1" x14ac:dyDescent="0.25">
      <c r="A12" s="193"/>
      <c r="B12" s="193"/>
      <c r="C12" s="50"/>
      <c r="D12" s="31"/>
      <c r="E12" s="31"/>
      <c r="F12" s="31"/>
      <c r="G12" s="51">
        <f t="shared" si="0"/>
        <v>0</v>
      </c>
      <c r="H12" s="31"/>
      <c r="I12" s="31"/>
      <c r="J12" s="31"/>
      <c r="K12" s="52"/>
      <c r="L12" s="31"/>
      <c r="M12" s="31"/>
      <c r="N12" s="31"/>
      <c r="O12" s="31"/>
      <c r="P12" s="53">
        <f t="shared" si="1"/>
        <v>0</v>
      </c>
      <c r="Q12" s="53">
        <v>17.5</v>
      </c>
      <c r="R12" s="53">
        <f t="shared" si="2"/>
        <v>0</v>
      </c>
      <c r="S12" s="31"/>
      <c r="T12" s="31"/>
      <c r="U12" s="54">
        <v>5</v>
      </c>
      <c r="V12" s="55">
        <f t="shared" si="3"/>
        <v>5</v>
      </c>
      <c r="W12" s="55">
        <v>35</v>
      </c>
      <c r="X12" s="42">
        <f t="shared" si="4"/>
        <v>175</v>
      </c>
      <c r="Y12" s="56"/>
      <c r="Z12" s="57">
        <v>1</v>
      </c>
      <c r="AA12" s="57"/>
      <c r="AB12" s="31"/>
      <c r="AC12" s="57"/>
      <c r="AD12" s="57"/>
      <c r="AE12" s="58">
        <f t="shared" si="5"/>
        <v>1</v>
      </c>
      <c r="AF12" s="58">
        <v>19.25</v>
      </c>
      <c r="AG12" s="58">
        <f t="shared" si="6"/>
        <v>19.25</v>
      </c>
      <c r="AH12" s="57"/>
      <c r="AI12" s="57"/>
      <c r="AJ12" s="47">
        <f t="shared" si="7"/>
        <v>0</v>
      </c>
      <c r="AK12" s="47">
        <v>38.5</v>
      </c>
      <c r="AL12" s="42">
        <f t="shared" si="8"/>
        <v>0</v>
      </c>
      <c r="AM12" s="54"/>
      <c r="AN12" s="59">
        <f t="shared" si="9"/>
        <v>194.25</v>
      </c>
      <c r="AO12" s="30">
        <v>175</v>
      </c>
    </row>
    <row r="13" spans="1:45" ht="14.25" customHeight="1" x14ac:dyDescent="0.25">
      <c r="A13" s="193"/>
      <c r="B13" s="193"/>
      <c r="C13" s="50"/>
      <c r="D13" s="31"/>
      <c r="E13" s="31"/>
      <c r="F13" s="31"/>
      <c r="G13" s="51">
        <f t="shared" si="0"/>
        <v>0</v>
      </c>
      <c r="H13" s="31"/>
      <c r="I13" s="31"/>
      <c r="J13" s="31"/>
      <c r="K13" s="52">
        <v>2</v>
      </c>
      <c r="L13" s="31"/>
      <c r="M13" s="31"/>
      <c r="N13" s="31"/>
      <c r="O13" s="31"/>
      <c r="P13" s="53">
        <f t="shared" si="1"/>
        <v>2</v>
      </c>
      <c r="Q13" s="53">
        <v>17.5</v>
      </c>
      <c r="R13" s="53">
        <f t="shared" si="2"/>
        <v>35</v>
      </c>
      <c r="S13" s="31"/>
      <c r="T13" s="31"/>
      <c r="U13" s="54"/>
      <c r="V13" s="55">
        <f t="shared" si="3"/>
        <v>0</v>
      </c>
      <c r="W13" s="55">
        <v>35</v>
      </c>
      <c r="X13" s="42">
        <f t="shared" si="4"/>
        <v>0</v>
      </c>
      <c r="Y13" s="56"/>
      <c r="Z13" s="57"/>
      <c r="AA13" s="57"/>
      <c r="AB13" s="31"/>
      <c r="AC13" s="57">
        <v>3</v>
      </c>
      <c r="AD13" s="57"/>
      <c r="AE13" s="58">
        <f t="shared" si="5"/>
        <v>3</v>
      </c>
      <c r="AF13" s="58">
        <v>19.25</v>
      </c>
      <c r="AG13" s="58">
        <f t="shared" si="6"/>
        <v>57.75</v>
      </c>
      <c r="AH13" s="57">
        <v>4.5</v>
      </c>
      <c r="AI13" s="57"/>
      <c r="AJ13" s="47">
        <f t="shared" si="7"/>
        <v>4.5</v>
      </c>
      <c r="AK13" s="47">
        <v>38.5</v>
      </c>
      <c r="AL13" s="42">
        <f t="shared" si="8"/>
        <v>173.25</v>
      </c>
      <c r="AM13" s="54">
        <v>350</v>
      </c>
      <c r="AN13" s="59">
        <f t="shared" si="9"/>
        <v>266</v>
      </c>
      <c r="AO13" s="30"/>
    </row>
    <row r="14" spans="1:45" ht="14.25" customHeight="1" x14ac:dyDescent="0.25">
      <c r="A14" s="193"/>
      <c r="B14" s="193"/>
      <c r="C14" s="50"/>
      <c r="D14" s="31"/>
      <c r="E14" s="31"/>
      <c r="F14" s="31"/>
      <c r="G14" s="51">
        <f t="shared" si="0"/>
        <v>0</v>
      </c>
      <c r="H14" s="31"/>
      <c r="I14" s="31">
        <v>2</v>
      </c>
      <c r="J14" s="31"/>
      <c r="K14" s="52"/>
      <c r="L14" s="31"/>
      <c r="M14" s="31"/>
      <c r="N14" s="31"/>
      <c r="O14" s="31"/>
      <c r="P14" s="53">
        <f t="shared" si="1"/>
        <v>2</v>
      </c>
      <c r="Q14" s="53">
        <v>17.5</v>
      </c>
      <c r="R14" s="53">
        <f t="shared" si="2"/>
        <v>35</v>
      </c>
      <c r="S14" s="31"/>
      <c r="T14" s="31"/>
      <c r="U14" s="54"/>
      <c r="V14" s="55">
        <f t="shared" si="3"/>
        <v>0</v>
      </c>
      <c r="W14" s="55">
        <v>35</v>
      </c>
      <c r="X14" s="42">
        <f t="shared" si="4"/>
        <v>0</v>
      </c>
      <c r="Y14" s="56">
        <v>2</v>
      </c>
      <c r="Z14" s="57">
        <v>1</v>
      </c>
      <c r="AA14" s="57"/>
      <c r="AB14" s="31"/>
      <c r="AC14" s="57"/>
      <c r="AD14" s="57"/>
      <c r="AE14" s="58">
        <f t="shared" si="5"/>
        <v>3</v>
      </c>
      <c r="AF14" s="58">
        <v>19.25</v>
      </c>
      <c r="AG14" s="58">
        <f t="shared" si="6"/>
        <v>57.75</v>
      </c>
      <c r="AH14" s="57"/>
      <c r="AI14" s="57"/>
      <c r="AJ14" s="47">
        <f t="shared" si="7"/>
        <v>0</v>
      </c>
      <c r="AK14" s="47">
        <v>38.5</v>
      </c>
      <c r="AL14" s="42">
        <f t="shared" si="8"/>
        <v>0</v>
      </c>
      <c r="AM14" s="54"/>
      <c r="AN14" s="59">
        <f t="shared" si="9"/>
        <v>92.75</v>
      </c>
      <c r="AO14" s="30">
        <v>350</v>
      </c>
    </row>
    <row r="15" spans="1:45" ht="14.25" customHeight="1" x14ac:dyDescent="0.25">
      <c r="A15" s="193"/>
      <c r="B15" s="193"/>
      <c r="C15" s="50"/>
      <c r="D15" s="31"/>
      <c r="E15" s="31"/>
      <c r="F15" s="31"/>
      <c r="G15" s="51">
        <f t="shared" si="0"/>
        <v>0</v>
      </c>
      <c r="H15" s="31"/>
      <c r="I15" s="31"/>
      <c r="J15" s="31"/>
      <c r="K15" s="52">
        <v>4</v>
      </c>
      <c r="L15" s="31"/>
      <c r="M15" s="31"/>
      <c r="N15" s="31"/>
      <c r="O15" s="31"/>
      <c r="P15" s="53">
        <f t="shared" si="1"/>
        <v>4</v>
      </c>
      <c r="Q15" s="53">
        <v>17.5</v>
      </c>
      <c r="R15" s="53">
        <f t="shared" si="2"/>
        <v>70</v>
      </c>
      <c r="S15" s="31"/>
      <c r="T15" s="31"/>
      <c r="U15" s="54"/>
      <c r="V15" s="55">
        <f t="shared" si="3"/>
        <v>0</v>
      </c>
      <c r="W15" s="55">
        <v>35</v>
      </c>
      <c r="X15" s="42">
        <f t="shared" si="4"/>
        <v>0</v>
      </c>
      <c r="Y15" s="56"/>
      <c r="Z15" s="57"/>
      <c r="AA15" s="57"/>
      <c r="AB15" s="31"/>
      <c r="AC15" s="57">
        <v>1</v>
      </c>
      <c r="AD15" s="57"/>
      <c r="AE15" s="58">
        <f t="shared" si="5"/>
        <v>1</v>
      </c>
      <c r="AF15" s="58">
        <v>19.25</v>
      </c>
      <c r="AG15" s="58">
        <f t="shared" si="6"/>
        <v>19.25</v>
      </c>
      <c r="AH15" s="57"/>
      <c r="AI15" s="57"/>
      <c r="AJ15" s="47">
        <f t="shared" si="7"/>
        <v>0</v>
      </c>
      <c r="AK15" s="47">
        <v>38.5</v>
      </c>
      <c r="AL15" s="42">
        <f t="shared" si="8"/>
        <v>0</v>
      </c>
      <c r="AM15" s="54"/>
      <c r="AN15" s="59">
        <f t="shared" si="9"/>
        <v>89.25</v>
      </c>
      <c r="AO15" s="30"/>
    </row>
    <row r="16" spans="1:45" ht="14.25" customHeight="1" x14ac:dyDescent="0.25">
      <c r="A16" s="193"/>
      <c r="B16" s="193"/>
      <c r="C16" s="50"/>
      <c r="D16" s="31">
        <v>400</v>
      </c>
      <c r="E16" s="31">
        <v>50</v>
      </c>
      <c r="F16" s="31"/>
      <c r="G16" s="51">
        <f t="shared" si="0"/>
        <v>450</v>
      </c>
      <c r="H16" s="31"/>
      <c r="I16" s="31">
        <v>2</v>
      </c>
      <c r="J16" s="31"/>
      <c r="K16" s="52"/>
      <c r="L16" s="31"/>
      <c r="M16" s="31"/>
      <c r="N16" s="31"/>
      <c r="O16" s="31"/>
      <c r="P16" s="53">
        <f t="shared" si="1"/>
        <v>2</v>
      </c>
      <c r="Q16" s="53">
        <v>17.5</v>
      </c>
      <c r="R16" s="53">
        <f t="shared" si="2"/>
        <v>35</v>
      </c>
      <c r="S16" s="31">
        <v>1.5</v>
      </c>
      <c r="T16" s="31"/>
      <c r="U16" s="54">
        <v>5.5</v>
      </c>
      <c r="V16" s="55">
        <f t="shared" si="3"/>
        <v>7</v>
      </c>
      <c r="W16" s="55">
        <v>35</v>
      </c>
      <c r="X16" s="42">
        <f t="shared" si="4"/>
        <v>245</v>
      </c>
      <c r="Y16" s="56">
        <v>6</v>
      </c>
      <c r="Z16" s="57">
        <v>1</v>
      </c>
      <c r="AA16" s="57"/>
      <c r="AB16" s="31"/>
      <c r="AC16" s="57"/>
      <c r="AD16" s="57">
        <v>1</v>
      </c>
      <c r="AE16" s="58">
        <f t="shared" si="5"/>
        <v>8</v>
      </c>
      <c r="AF16" s="58">
        <v>19.25</v>
      </c>
      <c r="AG16" s="58">
        <f t="shared" si="6"/>
        <v>154</v>
      </c>
      <c r="AH16" s="57"/>
      <c r="AI16" s="57"/>
      <c r="AJ16" s="47">
        <f t="shared" si="7"/>
        <v>0</v>
      </c>
      <c r="AK16" s="47">
        <v>38.5</v>
      </c>
      <c r="AL16" s="42">
        <f t="shared" si="8"/>
        <v>0</v>
      </c>
      <c r="AM16" s="54"/>
      <c r="AN16" s="59">
        <f t="shared" si="9"/>
        <v>884</v>
      </c>
      <c r="AO16" s="30"/>
    </row>
    <row r="17" spans="1:41" ht="14.25" customHeight="1" x14ac:dyDescent="0.25">
      <c r="A17" s="193"/>
      <c r="B17" s="193"/>
      <c r="C17" s="50"/>
      <c r="D17" s="31"/>
      <c r="E17" s="31"/>
      <c r="F17" s="31"/>
      <c r="G17" s="51">
        <f t="shared" si="0"/>
        <v>0</v>
      </c>
      <c r="H17" s="31"/>
      <c r="I17" s="31"/>
      <c r="J17" s="31"/>
      <c r="K17" s="52"/>
      <c r="L17" s="31"/>
      <c r="M17" s="31"/>
      <c r="N17" s="31"/>
      <c r="O17" s="31"/>
      <c r="P17" s="53">
        <f t="shared" si="1"/>
        <v>0</v>
      </c>
      <c r="Q17" s="53">
        <v>17.5</v>
      </c>
      <c r="R17" s="53">
        <f t="shared" si="2"/>
        <v>0</v>
      </c>
      <c r="S17" s="31"/>
      <c r="T17" s="31"/>
      <c r="U17" s="54">
        <v>10</v>
      </c>
      <c r="V17" s="55">
        <f t="shared" si="3"/>
        <v>10</v>
      </c>
      <c r="W17" s="55">
        <v>35</v>
      </c>
      <c r="X17" s="42">
        <f t="shared" si="4"/>
        <v>350</v>
      </c>
      <c r="Y17" s="56">
        <v>2</v>
      </c>
      <c r="Z17" s="57">
        <v>1</v>
      </c>
      <c r="AA17" s="57">
        <v>10</v>
      </c>
      <c r="AB17" s="31"/>
      <c r="AC17" s="57"/>
      <c r="AD17" s="57">
        <v>2</v>
      </c>
      <c r="AE17" s="58">
        <f t="shared" si="5"/>
        <v>15</v>
      </c>
      <c r="AF17" s="58">
        <v>19.25</v>
      </c>
      <c r="AG17" s="58">
        <f t="shared" si="6"/>
        <v>288.75</v>
      </c>
      <c r="AH17" s="57"/>
      <c r="AI17" s="57"/>
      <c r="AJ17" s="47">
        <f t="shared" si="7"/>
        <v>0</v>
      </c>
      <c r="AK17" s="47">
        <v>38.5</v>
      </c>
      <c r="AL17" s="42">
        <f t="shared" si="8"/>
        <v>0</v>
      </c>
      <c r="AM17" s="54"/>
      <c r="AN17" s="59">
        <f t="shared" si="9"/>
        <v>638.75</v>
      </c>
      <c r="AO17" s="30"/>
    </row>
    <row r="18" spans="1:41" ht="14.25" customHeight="1" x14ac:dyDescent="0.25">
      <c r="A18" s="194"/>
      <c r="B18" s="194"/>
      <c r="C18" s="31"/>
      <c r="D18" s="31"/>
      <c r="E18" s="31"/>
      <c r="F18" s="31"/>
      <c r="G18" s="51">
        <f t="shared" si="0"/>
        <v>0</v>
      </c>
      <c r="H18" s="31"/>
      <c r="I18" s="31"/>
      <c r="J18" s="31">
        <v>3</v>
      </c>
      <c r="K18" s="52">
        <v>1</v>
      </c>
      <c r="L18" s="31"/>
      <c r="M18" s="31"/>
      <c r="N18" s="31"/>
      <c r="O18" s="31"/>
      <c r="P18" s="53">
        <f t="shared" si="1"/>
        <v>4</v>
      </c>
      <c r="Q18" s="53">
        <v>17.5</v>
      </c>
      <c r="R18" s="53">
        <f t="shared" si="2"/>
        <v>70</v>
      </c>
      <c r="S18" s="31"/>
      <c r="T18" s="31"/>
      <c r="U18" s="54">
        <v>4</v>
      </c>
      <c r="V18" s="55">
        <f t="shared" si="3"/>
        <v>4</v>
      </c>
      <c r="W18" s="55">
        <v>35</v>
      </c>
      <c r="X18" s="42">
        <f t="shared" si="4"/>
        <v>140</v>
      </c>
      <c r="Y18" s="56"/>
      <c r="Z18" s="57">
        <v>2.5</v>
      </c>
      <c r="AA18" s="57"/>
      <c r="AB18" s="31"/>
      <c r="AC18" s="57">
        <v>4</v>
      </c>
      <c r="AD18" s="57"/>
      <c r="AE18" s="58">
        <f t="shared" si="5"/>
        <v>6.5</v>
      </c>
      <c r="AF18" s="58">
        <v>19.25</v>
      </c>
      <c r="AG18" s="58">
        <f t="shared" si="6"/>
        <v>125.125</v>
      </c>
      <c r="AH18" s="57"/>
      <c r="AI18" s="57"/>
      <c r="AJ18" s="47">
        <f t="shared" si="7"/>
        <v>0</v>
      </c>
      <c r="AK18" s="47">
        <v>38.5</v>
      </c>
      <c r="AL18" s="42">
        <f t="shared" si="8"/>
        <v>0</v>
      </c>
      <c r="AM18" s="54"/>
      <c r="AN18" s="59">
        <f t="shared" si="9"/>
        <v>335.125</v>
      </c>
      <c r="AO18" s="30"/>
    </row>
    <row r="19" spans="1:41" ht="14.25" customHeight="1" x14ac:dyDescent="0.25">
      <c r="A19" s="193"/>
      <c r="B19" s="193"/>
      <c r="C19" s="50"/>
      <c r="D19" s="31"/>
      <c r="E19" s="31"/>
      <c r="F19" s="31"/>
      <c r="G19" s="51">
        <f t="shared" si="0"/>
        <v>0</v>
      </c>
      <c r="H19" s="31"/>
      <c r="I19" s="31"/>
      <c r="J19" s="31"/>
      <c r="K19" s="60"/>
      <c r="L19" s="31">
        <v>4</v>
      </c>
      <c r="M19" s="31">
        <v>8</v>
      </c>
      <c r="N19" s="31"/>
      <c r="O19" s="31"/>
      <c r="P19" s="53">
        <f t="shared" si="1"/>
        <v>12</v>
      </c>
      <c r="Q19" s="53">
        <v>17.5</v>
      </c>
      <c r="R19" s="53">
        <f t="shared" si="2"/>
        <v>210</v>
      </c>
      <c r="S19" s="31"/>
      <c r="T19" s="31"/>
      <c r="U19" s="54"/>
      <c r="V19" s="55">
        <f t="shared" si="3"/>
        <v>0</v>
      </c>
      <c r="W19" s="55">
        <v>35</v>
      </c>
      <c r="X19" s="42">
        <f t="shared" si="4"/>
        <v>0</v>
      </c>
      <c r="Y19" s="56"/>
      <c r="Z19" s="57">
        <v>1</v>
      </c>
      <c r="AA19" s="57"/>
      <c r="AB19" s="31">
        <v>2</v>
      </c>
      <c r="AC19" s="57"/>
      <c r="AD19" s="57"/>
      <c r="AE19" s="58">
        <f t="shared" si="5"/>
        <v>3</v>
      </c>
      <c r="AF19" s="58">
        <v>19.25</v>
      </c>
      <c r="AG19" s="58">
        <f t="shared" si="6"/>
        <v>57.75</v>
      </c>
      <c r="AH19" s="57"/>
      <c r="AI19" s="57"/>
      <c r="AJ19" s="47">
        <f t="shared" si="7"/>
        <v>0</v>
      </c>
      <c r="AK19" s="47">
        <v>38.5</v>
      </c>
      <c r="AL19" s="42">
        <f t="shared" si="8"/>
        <v>0</v>
      </c>
      <c r="AM19" s="54"/>
      <c r="AN19" s="59">
        <f t="shared" si="9"/>
        <v>267.75</v>
      </c>
      <c r="AO19" s="30"/>
    </row>
    <row r="20" spans="1:41" ht="14.25" customHeight="1" x14ac:dyDescent="0.25">
      <c r="A20" s="193"/>
      <c r="B20" s="193"/>
      <c r="C20" s="50"/>
      <c r="D20" s="31"/>
      <c r="E20" s="31"/>
      <c r="F20" s="31"/>
      <c r="G20" s="51">
        <f t="shared" si="0"/>
        <v>0</v>
      </c>
      <c r="H20" s="31"/>
      <c r="I20" s="31"/>
      <c r="J20" s="31"/>
      <c r="K20" s="31">
        <v>2</v>
      </c>
      <c r="L20" s="31"/>
      <c r="M20" s="31"/>
      <c r="N20" s="31"/>
      <c r="O20" s="31"/>
      <c r="P20" s="53">
        <f t="shared" si="1"/>
        <v>2</v>
      </c>
      <c r="Q20" s="53">
        <v>17.5</v>
      </c>
      <c r="R20" s="53">
        <f t="shared" si="2"/>
        <v>35</v>
      </c>
      <c r="S20" s="31"/>
      <c r="T20" s="31"/>
      <c r="U20" s="54"/>
      <c r="V20" s="55">
        <f t="shared" si="3"/>
        <v>0</v>
      </c>
      <c r="W20" s="55">
        <v>35</v>
      </c>
      <c r="X20" s="42">
        <f t="shared" si="4"/>
        <v>0</v>
      </c>
      <c r="Y20" s="56">
        <v>2</v>
      </c>
      <c r="Z20" s="57"/>
      <c r="AA20" s="57"/>
      <c r="AB20" s="31"/>
      <c r="AC20" s="57">
        <v>2.5</v>
      </c>
      <c r="AD20" s="57"/>
      <c r="AE20" s="58">
        <f t="shared" si="5"/>
        <v>4.5</v>
      </c>
      <c r="AF20" s="58">
        <v>19.25</v>
      </c>
      <c r="AG20" s="58">
        <f t="shared" si="6"/>
        <v>86.625</v>
      </c>
      <c r="AH20" s="57"/>
      <c r="AI20" s="57"/>
      <c r="AJ20" s="47">
        <f t="shared" si="7"/>
        <v>0</v>
      </c>
      <c r="AK20" s="47">
        <v>38.5</v>
      </c>
      <c r="AL20" s="42">
        <f t="shared" si="8"/>
        <v>0</v>
      </c>
      <c r="AM20" s="54"/>
      <c r="AN20" s="59">
        <f t="shared" si="9"/>
        <v>121.625</v>
      </c>
      <c r="AO20" s="30"/>
    </row>
    <row r="21" spans="1:41" ht="14.25" customHeight="1" x14ac:dyDescent="0.25">
      <c r="A21" s="193"/>
      <c r="B21" s="193"/>
      <c r="C21" s="50"/>
      <c r="D21" s="31">
        <v>700</v>
      </c>
      <c r="E21" s="31">
        <v>50</v>
      </c>
      <c r="F21" s="31"/>
      <c r="G21" s="51">
        <f t="shared" si="0"/>
        <v>750</v>
      </c>
      <c r="H21" s="31"/>
      <c r="I21" s="31">
        <v>2</v>
      </c>
      <c r="J21" s="61"/>
      <c r="K21" s="62"/>
      <c r="L21" s="61"/>
      <c r="M21" s="61"/>
      <c r="N21" s="61"/>
      <c r="O21" s="61"/>
      <c r="P21" s="53">
        <f t="shared" si="1"/>
        <v>2</v>
      </c>
      <c r="Q21" s="53">
        <v>17.5</v>
      </c>
      <c r="R21" s="53">
        <f t="shared" si="2"/>
        <v>35</v>
      </c>
      <c r="S21" s="61"/>
      <c r="T21" s="61"/>
      <c r="U21" s="63">
        <v>6</v>
      </c>
      <c r="V21" s="55">
        <f t="shared" si="3"/>
        <v>6</v>
      </c>
      <c r="W21" s="55">
        <v>35</v>
      </c>
      <c r="X21" s="42">
        <f t="shared" si="4"/>
        <v>210</v>
      </c>
      <c r="Y21" s="56"/>
      <c r="Z21" s="57">
        <v>1</v>
      </c>
      <c r="AA21" s="57">
        <v>6</v>
      </c>
      <c r="AB21" s="61"/>
      <c r="AC21" s="57">
        <v>2</v>
      </c>
      <c r="AD21" s="57"/>
      <c r="AE21" s="58">
        <f t="shared" si="5"/>
        <v>9</v>
      </c>
      <c r="AF21" s="58">
        <v>19.25</v>
      </c>
      <c r="AG21" s="58">
        <f t="shared" si="6"/>
        <v>173.25</v>
      </c>
      <c r="AH21" s="57"/>
      <c r="AI21" s="57"/>
      <c r="AJ21" s="47">
        <f t="shared" si="7"/>
        <v>0</v>
      </c>
      <c r="AK21" s="47">
        <v>38.5</v>
      </c>
      <c r="AL21" s="42">
        <f t="shared" si="8"/>
        <v>0</v>
      </c>
      <c r="AM21" s="54"/>
      <c r="AN21" s="59">
        <f t="shared" si="9"/>
        <v>1168.25</v>
      </c>
      <c r="AO21" s="30"/>
    </row>
    <row r="22" spans="1:41" ht="14.25" customHeight="1" x14ac:dyDescent="0.25">
      <c r="A22" s="194"/>
      <c r="B22" s="194"/>
      <c r="C22" s="31"/>
      <c r="D22" s="31"/>
      <c r="E22" s="31"/>
      <c r="F22" s="31"/>
      <c r="G22" s="51">
        <f t="shared" si="0"/>
        <v>0</v>
      </c>
      <c r="H22" s="31"/>
      <c r="I22" s="31"/>
      <c r="J22" s="30"/>
      <c r="K22" s="64"/>
      <c r="L22" s="57">
        <v>4</v>
      </c>
      <c r="M22" s="57">
        <v>8</v>
      </c>
      <c r="N22" s="57"/>
      <c r="O22" s="57"/>
      <c r="P22" s="53">
        <f t="shared" si="1"/>
        <v>12</v>
      </c>
      <c r="Q22" s="53">
        <v>17.5</v>
      </c>
      <c r="R22" s="53">
        <f t="shared" si="2"/>
        <v>210</v>
      </c>
      <c r="S22" s="57"/>
      <c r="T22" s="30"/>
      <c r="U22" s="30"/>
      <c r="V22" s="55">
        <f t="shared" si="3"/>
        <v>0</v>
      </c>
      <c r="W22" s="55">
        <v>35</v>
      </c>
      <c r="X22" s="42">
        <f t="shared" si="4"/>
        <v>0</v>
      </c>
      <c r="Y22" s="56"/>
      <c r="Z22" s="57"/>
      <c r="AA22" s="57"/>
      <c r="AB22" s="57">
        <v>2</v>
      </c>
      <c r="AC22" s="57"/>
      <c r="AD22" s="57"/>
      <c r="AE22" s="58">
        <f t="shared" si="5"/>
        <v>2</v>
      </c>
      <c r="AF22" s="58">
        <v>19.25</v>
      </c>
      <c r="AG22" s="58">
        <f t="shared" si="6"/>
        <v>38.5</v>
      </c>
      <c r="AH22" s="57"/>
      <c r="AI22" s="57"/>
      <c r="AJ22" s="47">
        <f t="shared" si="7"/>
        <v>0</v>
      </c>
      <c r="AK22" s="47">
        <v>38.5</v>
      </c>
      <c r="AL22" s="42">
        <f t="shared" si="8"/>
        <v>0</v>
      </c>
      <c r="AM22" s="54"/>
      <c r="AN22" s="59">
        <f t="shared" si="9"/>
        <v>248.5</v>
      </c>
      <c r="AO22" s="30"/>
    </row>
    <row r="23" spans="1:41" ht="14.25" customHeight="1" x14ac:dyDescent="0.25">
      <c r="A23" s="65"/>
      <c r="B23" s="65"/>
      <c r="C23" s="65">
        <f>SUM(C6:C22)</f>
        <v>1500</v>
      </c>
      <c r="D23" s="65">
        <f>SUM(D4:D21)</f>
        <v>1300</v>
      </c>
      <c r="E23" s="65">
        <f>SUM(E4:E22)</f>
        <v>150</v>
      </c>
      <c r="F23" s="65">
        <v>350</v>
      </c>
      <c r="G23" s="65">
        <f>SUM(G4:G22)</f>
        <v>3300</v>
      </c>
      <c r="H23" s="65"/>
      <c r="I23" s="65"/>
      <c r="J23" s="66"/>
      <c r="K23" s="67"/>
      <c r="L23" s="67"/>
      <c r="M23" s="67"/>
      <c r="N23" s="67"/>
      <c r="O23" s="67"/>
      <c r="P23" s="67"/>
      <c r="Q23" s="67"/>
      <c r="R23" s="67">
        <f>SUM(R4:R22)</f>
        <v>1260</v>
      </c>
      <c r="S23" s="68"/>
      <c r="T23" s="66"/>
      <c r="U23" s="69"/>
      <c r="X23" s="67">
        <f>SUM(X4:X22)</f>
        <v>2030</v>
      </c>
      <c r="Y23" s="67"/>
      <c r="Z23" s="67"/>
      <c r="AA23" s="67"/>
      <c r="AB23" s="67"/>
      <c r="AC23" s="67"/>
      <c r="AD23" s="67"/>
      <c r="AE23" s="70"/>
      <c r="AF23" s="70"/>
      <c r="AG23" s="70">
        <f>SUM(AG4:AG22)</f>
        <v>1530.375</v>
      </c>
      <c r="AH23" s="67"/>
      <c r="AI23" s="67"/>
      <c r="AJ23" s="67"/>
      <c r="AK23" s="67"/>
      <c r="AL23" s="67">
        <f>SUM(AL4:AL22)</f>
        <v>365.75</v>
      </c>
      <c r="AM23" s="67"/>
      <c r="AN23" s="59">
        <f>SUM(AN4:AN22)</f>
        <v>8486.125</v>
      </c>
    </row>
    <row r="24" spans="1:41" ht="14.25" customHeight="1" x14ac:dyDescent="0.25">
      <c r="C24" s="10"/>
    </row>
    <row r="25" spans="1:41" ht="14.25" customHeight="1" x14ac:dyDescent="0.25">
      <c r="U25" s="67"/>
    </row>
    <row r="26" spans="1:41" ht="14.25" customHeight="1" x14ac:dyDescent="0.25"/>
    <row r="27" spans="1:41" ht="14.25" customHeight="1" x14ac:dyDescent="0.25"/>
    <row r="28" spans="1:41" ht="14.25" customHeight="1" x14ac:dyDescent="0.25"/>
    <row r="29" spans="1:41" ht="14.25" customHeight="1" x14ac:dyDescent="0.25"/>
    <row r="30" spans="1:41" ht="14.25" customHeight="1" x14ac:dyDescent="0.25"/>
    <row r="31" spans="1:41" ht="14.25" customHeight="1" x14ac:dyDescent="0.25"/>
    <row r="32" spans="1:4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F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"/>
  <sheetViews>
    <sheetView topLeftCell="A35" workbookViewId="0">
      <pane xSplit="1" topLeftCell="B1" activePane="topRight" state="frozen"/>
      <selection pane="topRight" activeCell="A5" sqref="A5:B67"/>
    </sheetView>
  </sheetViews>
  <sheetFormatPr defaultColWidth="14.42578125" defaultRowHeight="15" customHeight="1" x14ac:dyDescent="0.25"/>
  <cols>
    <col min="1" max="1" width="17.42578125" customWidth="1"/>
    <col min="2" max="2" width="16.140625" customWidth="1"/>
    <col min="3" max="3" width="5.85546875" customWidth="1"/>
    <col min="4" max="4" width="5.5703125" customWidth="1"/>
    <col min="5" max="5" width="5.85546875" customWidth="1"/>
    <col min="6" max="7" width="6.140625" customWidth="1"/>
    <col min="8" max="8" width="6" customWidth="1"/>
    <col min="9" max="9" width="5.7109375" customWidth="1"/>
    <col min="10" max="10" width="8.7109375" customWidth="1"/>
    <col min="11" max="11" width="4.85546875" customWidth="1"/>
    <col min="12" max="12" width="5.28515625" customWidth="1"/>
    <col min="13" max="13" width="5" customWidth="1"/>
    <col min="14" max="14" width="6.7109375" customWidth="1"/>
    <col min="15" max="15" width="6.5703125" customWidth="1"/>
    <col min="16" max="17" width="5.5703125" customWidth="1"/>
    <col min="18" max="18" width="7" customWidth="1"/>
    <col min="19" max="19" width="6.5703125" customWidth="1"/>
    <col min="20" max="20" width="6.28515625" customWidth="1"/>
    <col min="21" max="21" width="6" customWidth="1"/>
    <col min="22" max="22" width="8.7109375" customWidth="1"/>
    <col min="23" max="23" width="8.7109375" hidden="1" customWidth="1"/>
    <col min="24" max="24" width="8.7109375" customWidth="1"/>
    <col min="25" max="25" width="6.5703125" customWidth="1"/>
    <col min="26" max="26" width="6.28515625" customWidth="1"/>
    <col min="27" max="27" width="6.42578125" customWidth="1"/>
    <col min="28" max="28" width="5.5703125" customWidth="1"/>
    <col min="29" max="30" width="6.42578125" customWidth="1"/>
    <col min="31" max="31" width="6.28515625" customWidth="1"/>
    <col min="32" max="32" width="5.85546875" customWidth="1"/>
    <col min="33" max="33" width="6.85546875" customWidth="1"/>
    <col min="34" max="34" width="8.7109375" customWidth="1"/>
    <col min="35" max="35" width="8.7109375" hidden="1" customWidth="1"/>
    <col min="36" max="36" width="8.7109375" customWidth="1"/>
    <col min="37" max="37" width="6" customWidth="1"/>
    <col min="38" max="38" width="6.85546875" hidden="1" customWidth="1"/>
    <col min="39" max="39" width="5.85546875" customWidth="1"/>
    <col min="40" max="40" width="8.7109375" customWidth="1"/>
    <col min="41" max="41" width="8.85546875" hidden="1" customWidth="1"/>
    <col min="42" max="42" width="6.140625" customWidth="1"/>
    <col min="43" max="43" width="4.42578125" customWidth="1"/>
    <col min="44" max="44" width="4.85546875" customWidth="1"/>
    <col min="45" max="45" width="6.85546875" customWidth="1"/>
    <col min="46" max="46" width="5.85546875" customWidth="1"/>
    <col min="47" max="48" width="6.42578125" customWidth="1"/>
    <col min="49" max="52" width="8.7109375" customWidth="1"/>
  </cols>
  <sheetData>
    <row r="1" spans="1:52" ht="14.25" customHeight="1" x14ac:dyDescent="0.25">
      <c r="A1" s="71"/>
      <c r="B1" s="71"/>
      <c r="C1" s="72"/>
      <c r="D1" s="73"/>
      <c r="E1" s="72"/>
      <c r="F1" s="72"/>
      <c r="G1" s="72"/>
      <c r="H1" s="72"/>
      <c r="I1" s="72"/>
      <c r="J1" s="74"/>
      <c r="K1" s="4"/>
      <c r="L1" s="75" t="s">
        <v>0</v>
      </c>
      <c r="M1" s="76"/>
      <c r="N1" s="76"/>
      <c r="O1" s="76"/>
      <c r="P1" s="4"/>
      <c r="Q1" s="4"/>
      <c r="R1" s="4"/>
      <c r="S1" s="4"/>
      <c r="T1" s="4"/>
      <c r="U1" s="4"/>
      <c r="V1" s="76"/>
      <c r="W1" s="77"/>
      <c r="X1" s="78"/>
      <c r="Y1" s="6"/>
      <c r="Z1" s="79"/>
      <c r="AA1" s="79"/>
      <c r="AB1" s="80" t="s">
        <v>29</v>
      </c>
      <c r="AC1" s="6"/>
      <c r="AD1" s="81"/>
      <c r="AE1" s="6"/>
      <c r="AF1" s="6"/>
      <c r="AG1" s="6"/>
      <c r="AH1" s="79"/>
      <c r="AI1" s="79"/>
      <c r="AJ1" s="79"/>
      <c r="AK1" s="82"/>
      <c r="AL1" s="83" t="s">
        <v>30</v>
      </c>
      <c r="AM1" s="84"/>
      <c r="AN1" s="85"/>
      <c r="AO1" s="85"/>
      <c r="AP1" s="86"/>
      <c r="AQ1" s="86"/>
      <c r="AR1" s="86"/>
      <c r="AS1" s="86"/>
      <c r="AT1" s="86"/>
      <c r="AU1" s="86"/>
      <c r="AV1" s="10"/>
      <c r="AW1" s="87"/>
      <c r="AX1" s="10"/>
      <c r="AY1" s="10"/>
      <c r="AZ1" s="10"/>
    </row>
    <row r="2" spans="1:52" ht="14.25" customHeight="1" x14ac:dyDescent="0.25">
      <c r="A2" s="71"/>
      <c r="B2" s="71"/>
      <c r="C2" s="72"/>
      <c r="D2" s="73"/>
      <c r="E2" s="72"/>
      <c r="F2" s="72"/>
      <c r="G2" s="72"/>
      <c r="H2" s="72"/>
      <c r="I2" s="72"/>
      <c r="J2" s="74"/>
      <c r="K2" s="88"/>
      <c r="L2" s="88"/>
      <c r="M2" s="89"/>
      <c r="N2" s="89"/>
      <c r="O2" s="89"/>
      <c r="P2" s="88"/>
      <c r="Q2" s="88"/>
      <c r="R2" s="88"/>
      <c r="S2" s="88"/>
      <c r="T2" s="88"/>
      <c r="U2" s="88"/>
      <c r="V2" s="89"/>
      <c r="W2" s="90"/>
      <c r="X2" s="91"/>
      <c r="Y2" s="88"/>
      <c r="Z2" s="89"/>
      <c r="AA2" s="89"/>
      <c r="AB2" s="89"/>
      <c r="AC2" s="88"/>
      <c r="AD2" s="92"/>
      <c r="AE2" s="88"/>
      <c r="AF2" s="88"/>
      <c r="AG2" s="88"/>
      <c r="AH2" s="89"/>
      <c r="AI2" s="89"/>
      <c r="AJ2" s="89"/>
      <c r="AK2" s="93"/>
      <c r="AL2" s="89"/>
      <c r="AM2" s="89"/>
      <c r="AN2" s="85"/>
      <c r="AO2" s="85"/>
      <c r="AP2" s="86"/>
      <c r="AQ2" s="86"/>
      <c r="AR2" s="86"/>
      <c r="AS2" s="86"/>
      <c r="AT2" s="86"/>
      <c r="AU2" s="86"/>
      <c r="AV2" s="10"/>
      <c r="AW2" s="87"/>
      <c r="AX2" s="10"/>
      <c r="AY2" s="10"/>
      <c r="AZ2" s="10"/>
    </row>
    <row r="3" spans="1:52" ht="14.25" customHeight="1" x14ac:dyDescent="0.25">
      <c r="A3" s="94" t="s">
        <v>4</v>
      </c>
      <c r="B3" s="94" t="s">
        <v>5</v>
      </c>
      <c r="C3" s="13"/>
      <c r="D3" s="14" t="s">
        <v>6</v>
      </c>
      <c r="E3" s="15"/>
      <c r="F3" s="15"/>
      <c r="G3" s="15"/>
      <c r="H3" s="15"/>
      <c r="I3" s="15"/>
      <c r="J3" s="95"/>
      <c r="K3" s="18"/>
      <c r="L3" s="20" t="s">
        <v>7</v>
      </c>
      <c r="M3" s="19"/>
      <c r="N3" s="19" t="s">
        <v>31</v>
      </c>
      <c r="O3" s="19"/>
      <c r="P3" s="20"/>
      <c r="Q3" s="20"/>
      <c r="R3" s="20"/>
      <c r="S3" s="20"/>
      <c r="T3" s="20"/>
      <c r="U3" s="20"/>
      <c r="V3" s="19" t="s">
        <v>2</v>
      </c>
      <c r="W3" s="90"/>
      <c r="X3" s="96"/>
      <c r="Y3" s="20"/>
      <c r="Z3" s="19"/>
      <c r="AA3" s="19"/>
      <c r="AB3" s="19"/>
      <c r="AC3" s="20" t="s">
        <v>32</v>
      </c>
      <c r="AD3" s="97"/>
      <c r="AE3" s="20"/>
      <c r="AF3" s="20"/>
      <c r="AG3" s="20"/>
      <c r="AH3" s="21" t="s">
        <v>2</v>
      </c>
      <c r="AI3" s="19"/>
      <c r="AJ3" s="19"/>
      <c r="AK3" s="98" t="s">
        <v>33</v>
      </c>
      <c r="AL3" s="19" t="s">
        <v>34</v>
      </c>
      <c r="AM3" s="19" t="s">
        <v>35</v>
      </c>
      <c r="AN3" s="99" t="s">
        <v>36</v>
      </c>
      <c r="AO3" s="100"/>
      <c r="AP3" s="101" t="s">
        <v>37</v>
      </c>
      <c r="AQ3" s="102"/>
      <c r="AR3" s="102"/>
      <c r="AS3" s="102"/>
      <c r="AT3" s="102"/>
      <c r="AU3" s="103"/>
      <c r="AV3" s="10"/>
      <c r="AW3" s="87"/>
      <c r="AX3" s="10"/>
      <c r="AY3" s="10" t="s">
        <v>38</v>
      </c>
      <c r="AZ3" s="10" t="s">
        <v>39</v>
      </c>
    </row>
    <row r="4" spans="1:52" ht="52.5" customHeight="1" x14ac:dyDescent="0.25">
      <c r="B4" s="104"/>
      <c r="C4" s="105" t="s">
        <v>40</v>
      </c>
      <c r="D4" s="36" t="s">
        <v>13</v>
      </c>
      <c r="E4" s="36" t="s">
        <v>41</v>
      </c>
      <c r="F4" s="106" t="s">
        <v>15</v>
      </c>
      <c r="G4" s="107" t="s">
        <v>42</v>
      </c>
      <c r="H4" s="36" t="s">
        <v>43</v>
      </c>
      <c r="I4" s="36" t="s">
        <v>44</v>
      </c>
      <c r="J4" s="108"/>
      <c r="K4" s="36" t="s">
        <v>16</v>
      </c>
      <c r="L4" s="36" t="s">
        <v>17</v>
      </c>
      <c r="M4" s="109" t="s">
        <v>45</v>
      </c>
      <c r="N4" s="107" t="s">
        <v>46</v>
      </c>
      <c r="O4" s="36" t="s">
        <v>18</v>
      </c>
      <c r="P4" s="36" t="s">
        <v>47</v>
      </c>
      <c r="Q4" s="36" t="s">
        <v>48</v>
      </c>
      <c r="R4" s="36" t="s">
        <v>49</v>
      </c>
      <c r="S4" s="36" t="s">
        <v>50</v>
      </c>
      <c r="T4" s="36" t="s">
        <v>51</v>
      </c>
      <c r="U4" s="36" t="s">
        <v>52</v>
      </c>
      <c r="V4" s="110" t="s">
        <v>7</v>
      </c>
      <c r="W4" s="111">
        <v>17.5</v>
      </c>
      <c r="X4" s="112" t="s">
        <v>53</v>
      </c>
      <c r="Y4" s="107" t="s">
        <v>16</v>
      </c>
      <c r="Z4" s="109" t="s">
        <v>45</v>
      </c>
      <c r="AA4" s="107" t="s">
        <v>46</v>
      </c>
      <c r="AB4" s="36" t="s">
        <v>18</v>
      </c>
      <c r="AC4" s="36" t="s">
        <v>26</v>
      </c>
      <c r="AD4" s="36" t="s">
        <v>54</v>
      </c>
      <c r="AE4" s="36" t="s">
        <v>47</v>
      </c>
      <c r="AF4" s="36" t="s">
        <v>55</v>
      </c>
      <c r="AG4" s="36" t="s">
        <v>56</v>
      </c>
      <c r="AH4" s="37" t="s">
        <v>7</v>
      </c>
      <c r="AI4" s="113">
        <v>19.25</v>
      </c>
      <c r="AJ4" s="113" t="s">
        <v>24</v>
      </c>
      <c r="AK4" s="114"/>
      <c r="AL4" s="113">
        <v>38.5</v>
      </c>
      <c r="AM4" s="113"/>
      <c r="AN4" s="115" t="s">
        <v>57</v>
      </c>
      <c r="AO4" s="116"/>
      <c r="AP4" s="116" t="s">
        <v>16</v>
      </c>
      <c r="AQ4" s="116" t="s">
        <v>58</v>
      </c>
      <c r="AR4" s="116" t="s">
        <v>59</v>
      </c>
      <c r="AS4" s="116" t="s">
        <v>60</v>
      </c>
      <c r="AT4" s="116" t="s">
        <v>61</v>
      </c>
      <c r="AU4" s="116" t="s">
        <v>18</v>
      </c>
      <c r="AV4" s="10" t="s">
        <v>62</v>
      </c>
      <c r="AW4" s="87"/>
      <c r="AX4" s="10"/>
      <c r="AY4" s="10" t="s">
        <v>28</v>
      </c>
      <c r="AZ4" s="10"/>
    </row>
    <row r="5" spans="1:52" ht="14.25" customHeight="1" x14ac:dyDescent="0.25">
      <c r="A5" s="194"/>
      <c r="B5" s="194"/>
      <c r="C5" s="66"/>
      <c r="D5" s="66"/>
      <c r="E5" s="66"/>
      <c r="F5" s="69"/>
      <c r="G5" s="105"/>
      <c r="H5" s="66"/>
      <c r="I5" s="66"/>
      <c r="J5" s="108">
        <f t="shared" ref="J5:J67" si="0">SUM(C5:I5)</f>
        <v>0</v>
      </c>
      <c r="K5" s="66">
        <v>1</v>
      </c>
      <c r="L5" s="66"/>
      <c r="M5" s="66"/>
      <c r="N5" s="66"/>
      <c r="O5" s="66"/>
      <c r="P5" s="66"/>
      <c r="Q5" s="66"/>
      <c r="R5" s="66"/>
      <c r="S5" s="66"/>
      <c r="T5" s="66"/>
      <c r="U5" s="66"/>
      <c r="V5" s="117">
        <f t="shared" ref="V5:V67" si="1">SUM(K5:U5)</f>
        <v>1</v>
      </c>
      <c r="W5" s="111">
        <v>17.5</v>
      </c>
      <c r="X5" s="118">
        <f t="shared" ref="X5:X67" si="2">W5*V5</f>
        <v>17.5</v>
      </c>
      <c r="Y5" s="105"/>
      <c r="Z5" s="66"/>
      <c r="AA5" s="66"/>
      <c r="AB5" s="66">
        <v>1</v>
      </c>
      <c r="AC5" s="66"/>
      <c r="AD5" s="66"/>
      <c r="AE5" s="66"/>
      <c r="AF5" s="66"/>
      <c r="AG5" s="66"/>
      <c r="AH5" s="119">
        <f t="shared" ref="AH5:AH67" si="3">SUM(Y5:AG5)</f>
        <v>1</v>
      </c>
      <c r="AI5" s="120">
        <v>19.25</v>
      </c>
      <c r="AJ5" s="118">
        <f t="shared" ref="AJ5:AJ67" si="4">AH5*AI5</f>
        <v>19.25</v>
      </c>
      <c r="AK5" s="105"/>
      <c r="AL5" s="120">
        <v>38.5</v>
      </c>
      <c r="AM5" s="118">
        <f t="shared" ref="AM5:AM67" si="5">AK5*AL5</f>
        <v>0</v>
      </c>
      <c r="AN5" s="116"/>
      <c r="AO5" s="116"/>
      <c r="AP5" s="116"/>
      <c r="AQ5" s="116"/>
      <c r="AR5" s="116"/>
      <c r="AS5" s="116"/>
      <c r="AT5" s="116"/>
      <c r="AU5" s="116"/>
      <c r="AV5" s="10"/>
      <c r="AW5" s="87">
        <f t="shared" ref="AW5:AW68" si="6">SUM(J5,X5,AJ5,AN5:AV5)</f>
        <v>36.75</v>
      </c>
      <c r="AX5" s="10"/>
      <c r="AY5" s="10"/>
      <c r="AZ5" s="10"/>
    </row>
    <row r="6" spans="1:52" ht="14.25" customHeight="1" x14ac:dyDescent="0.25">
      <c r="A6" s="195"/>
      <c r="B6" s="195"/>
      <c r="C6" s="31"/>
      <c r="D6" s="31"/>
      <c r="E6" s="31"/>
      <c r="F6" s="31"/>
      <c r="G6" s="31"/>
      <c r="H6" s="31"/>
      <c r="I6" s="31"/>
      <c r="J6" s="108">
        <f t="shared" si="0"/>
        <v>0</v>
      </c>
      <c r="K6" s="31"/>
      <c r="L6" s="31">
        <v>1</v>
      </c>
      <c r="M6" s="31"/>
      <c r="N6" s="31"/>
      <c r="O6" s="31"/>
      <c r="P6" s="31"/>
      <c r="Q6" s="31"/>
      <c r="R6" s="31"/>
      <c r="S6" s="31"/>
      <c r="T6" s="31"/>
      <c r="U6" s="31"/>
      <c r="V6" s="117">
        <f t="shared" si="1"/>
        <v>1</v>
      </c>
      <c r="W6" s="111">
        <v>17.5</v>
      </c>
      <c r="X6" s="118">
        <f t="shared" si="2"/>
        <v>17.5</v>
      </c>
      <c r="Y6" s="121"/>
      <c r="Z6" s="31"/>
      <c r="AA6" s="31"/>
      <c r="AB6" s="31">
        <v>1</v>
      </c>
      <c r="AC6" s="31"/>
      <c r="AD6" s="31">
        <v>2</v>
      </c>
      <c r="AE6" s="31"/>
      <c r="AF6" s="31"/>
      <c r="AG6" s="31"/>
      <c r="AH6" s="119">
        <f t="shared" si="3"/>
        <v>3</v>
      </c>
      <c r="AI6" s="120">
        <v>19.25</v>
      </c>
      <c r="AJ6" s="118">
        <f t="shared" si="4"/>
        <v>57.75</v>
      </c>
      <c r="AK6" s="105"/>
      <c r="AL6" s="120">
        <v>38.5</v>
      </c>
      <c r="AM6" s="118">
        <f t="shared" si="5"/>
        <v>0</v>
      </c>
      <c r="AN6" s="116"/>
      <c r="AO6" s="116"/>
      <c r="AP6" s="116"/>
      <c r="AQ6" s="116"/>
      <c r="AR6" s="116"/>
      <c r="AS6" s="116"/>
      <c r="AT6" s="116"/>
      <c r="AU6" s="116"/>
      <c r="AV6" s="10"/>
      <c r="AW6" s="87">
        <f t="shared" si="6"/>
        <v>75.25</v>
      </c>
      <c r="AX6" s="10"/>
      <c r="AY6" s="10"/>
      <c r="AZ6" s="10"/>
    </row>
    <row r="7" spans="1:52" ht="14.25" customHeight="1" x14ac:dyDescent="0.25">
      <c r="A7" s="194"/>
      <c r="B7" s="194"/>
      <c r="C7" s="50"/>
      <c r="D7" s="31"/>
      <c r="E7" s="31"/>
      <c r="F7" s="31"/>
      <c r="G7" s="31"/>
      <c r="H7" s="31"/>
      <c r="I7" s="31"/>
      <c r="J7" s="108">
        <f t="shared" si="0"/>
        <v>0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117">
        <f t="shared" si="1"/>
        <v>0</v>
      </c>
      <c r="W7" s="111">
        <v>17.5</v>
      </c>
      <c r="X7" s="118">
        <f t="shared" si="2"/>
        <v>0</v>
      </c>
      <c r="Y7" s="121"/>
      <c r="Z7" s="31"/>
      <c r="AA7" s="31"/>
      <c r="AB7" s="31"/>
      <c r="AC7" s="31"/>
      <c r="AD7" s="31"/>
      <c r="AE7" s="31"/>
      <c r="AF7" s="31"/>
      <c r="AG7" s="31"/>
      <c r="AH7" s="119">
        <f t="shared" si="3"/>
        <v>0</v>
      </c>
      <c r="AI7" s="120">
        <v>19.25</v>
      </c>
      <c r="AJ7" s="118">
        <f t="shared" si="4"/>
        <v>0</v>
      </c>
      <c r="AK7" s="105"/>
      <c r="AL7" s="120">
        <v>38.5</v>
      </c>
      <c r="AM7" s="118">
        <f t="shared" si="5"/>
        <v>0</v>
      </c>
      <c r="AN7" s="116"/>
      <c r="AO7" s="116"/>
      <c r="AP7" s="116"/>
      <c r="AQ7" s="116"/>
      <c r="AR7" s="116"/>
      <c r="AS7" s="116">
        <v>300</v>
      </c>
      <c r="AT7" s="116"/>
      <c r="AU7" s="116"/>
      <c r="AV7" s="10"/>
      <c r="AW7" s="87">
        <f t="shared" si="6"/>
        <v>300</v>
      </c>
      <c r="AX7" s="10"/>
      <c r="AY7" s="10"/>
      <c r="AZ7" s="10"/>
    </row>
    <row r="8" spans="1:52" ht="14.25" customHeight="1" x14ac:dyDescent="0.25">
      <c r="A8" s="194"/>
      <c r="B8" s="194"/>
      <c r="C8" s="50"/>
      <c r="D8" s="31"/>
      <c r="E8" s="31"/>
      <c r="F8" s="31"/>
      <c r="G8" s="31"/>
      <c r="H8" s="31"/>
      <c r="I8" s="31"/>
      <c r="J8" s="108">
        <f t="shared" si="0"/>
        <v>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117">
        <f t="shared" si="1"/>
        <v>0</v>
      </c>
      <c r="W8" s="111">
        <v>17.5</v>
      </c>
      <c r="X8" s="118">
        <f t="shared" si="2"/>
        <v>0</v>
      </c>
      <c r="Y8" s="121"/>
      <c r="Z8" s="31"/>
      <c r="AA8" s="31"/>
      <c r="AB8" s="31">
        <v>1</v>
      </c>
      <c r="AC8" s="31"/>
      <c r="AD8" s="31">
        <v>2</v>
      </c>
      <c r="AE8" s="31"/>
      <c r="AF8" s="31"/>
      <c r="AG8" s="31"/>
      <c r="AH8" s="119">
        <f t="shared" si="3"/>
        <v>3</v>
      </c>
      <c r="AI8" s="120">
        <v>19.25</v>
      </c>
      <c r="AJ8" s="118">
        <f t="shared" si="4"/>
        <v>57.75</v>
      </c>
      <c r="AK8" s="105"/>
      <c r="AL8" s="120">
        <v>38.5</v>
      </c>
      <c r="AM8" s="118">
        <f t="shared" si="5"/>
        <v>0</v>
      </c>
      <c r="AN8" s="116"/>
      <c r="AO8" s="116"/>
      <c r="AP8" s="116"/>
      <c r="AQ8" s="116"/>
      <c r="AR8" s="116"/>
      <c r="AS8" s="116"/>
      <c r="AT8" s="116"/>
      <c r="AU8" s="116"/>
      <c r="AV8" s="10"/>
      <c r="AW8" s="87">
        <f t="shared" si="6"/>
        <v>57.75</v>
      </c>
      <c r="AX8" s="10"/>
      <c r="AY8" s="10"/>
      <c r="AZ8" s="10"/>
    </row>
    <row r="9" spans="1:52" ht="14.25" customHeight="1" x14ac:dyDescent="0.25">
      <c r="A9" s="194"/>
      <c r="B9" s="194"/>
      <c r="C9" s="31"/>
      <c r="D9" s="31"/>
      <c r="E9" s="31"/>
      <c r="F9" s="31"/>
      <c r="G9" s="31"/>
      <c r="H9" s="31"/>
      <c r="I9" s="31"/>
      <c r="J9" s="108">
        <f t="shared" si="0"/>
        <v>0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117">
        <f t="shared" si="1"/>
        <v>0</v>
      </c>
      <c r="W9" s="111">
        <v>17.5</v>
      </c>
      <c r="X9" s="118">
        <f t="shared" si="2"/>
        <v>0</v>
      </c>
      <c r="Y9" s="121"/>
      <c r="Z9" s="31">
        <v>2</v>
      </c>
      <c r="AA9" s="31"/>
      <c r="AB9" s="31"/>
      <c r="AC9" s="31"/>
      <c r="AD9" s="31"/>
      <c r="AE9" s="31"/>
      <c r="AF9" s="31"/>
      <c r="AG9" s="31"/>
      <c r="AH9" s="119">
        <f t="shared" si="3"/>
        <v>2</v>
      </c>
      <c r="AI9" s="120">
        <v>19.25</v>
      </c>
      <c r="AJ9" s="118">
        <f t="shared" si="4"/>
        <v>38.5</v>
      </c>
      <c r="AK9" s="105"/>
      <c r="AL9" s="120">
        <v>38.5</v>
      </c>
      <c r="AM9" s="118">
        <f t="shared" si="5"/>
        <v>0</v>
      </c>
      <c r="AN9" s="116"/>
      <c r="AO9" s="116"/>
      <c r="AP9" s="116"/>
      <c r="AQ9" s="116"/>
      <c r="AR9" s="116"/>
      <c r="AS9" s="116"/>
      <c r="AT9" s="116"/>
      <c r="AU9" s="116"/>
      <c r="AV9" s="10"/>
      <c r="AW9" s="87">
        <f t="shared" si="6"/>
        <v>38.5</v>
      </c>
      <c r="AX9" s="10"/>
      <c r="AY9" s="10"/>
      <c r="AZ9" s="10"/>
    </row>
    <row r="10" spans="1:52" ht="14.25" customHeight="1" x14ac:dyDescent="0.25">
      <c r="A10" s="194"/>
      <c r="B10" s="194"/>
      <c r="C10" s="50"/>
      <c r="D10" s="31"/>
      <c r="E10" s="31"/>
      <c r="F10" s="31"/>
      <c r="G10" s="31"/>
      <c r="H10" s="31"/>
      <c r="I10" s="31"/>
      <c r="J10" s="108">
        <f t="shared" si="0"/>
        <v>0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117">
        <f t="shared" si="1"/>
        <v>0</v>
      </c>
      <c r="W10" s="111">
        <v>17.5</v>
      </c>
      <c r="X10" s="118">
        <f t="shared" si="2"/>
        <v>0</v>
      </c>
      <c r="Y10" s="121"/>
      <c r="Z10" s="31"/>
      <c r="AA10" s="31"/>
      <c r="AB10" s="31">
        <v>1</v>
      </c>
      <c r="AC10" s="31"/>
      <c r="AD10" s="31"/>
      <c r="AE10" s="31"/>
      <c r="AF10" s="31"/>
      <c r="AG10" s="31"/>
      <c r="AH10" s="119">
        <f t="shared" si="3"/>
        <v>1</v>
      </c>
      <c r="AI10" s="120">
        <v>19.25</v>
      </c>
      <c r="AJ10" s="118">
        <f t="shared" si="4"/>
        <v>19.25</v>
      </c>
      <c r="AK10" s="105"/>
      <c r="AL10" s="120">
        <v>38.5</v>
      </c>
      <c r="AM10" s="118">
        <f t="shared" si="5"/>
        <v>0</v>
      </c>
      <c r="AN10" s="116"/>
      <c r="AO10" s="116"/>
      <c r="AP10" s="116"/>
      <c r="AQ10" s="116"/>
      <c r="AR10" s="116"/>
      <c r="AS10" s="116"/>
      <c r="AT10" s="116"/>
      <c r="AU10" s="116"/>
      <c r="AV10" s="10"/>
      <c r="AW10" s="87">
        <f t="shared" si="6"/>
        <v>19.25</v>
      </c>
      <c r="AX10" s="10"/>
      <c r="AY10" s="10"/>
      <c r="AZ10" s="10"/>
    </row>
    <row r="11" spans="1:52" ht="14.25" customHeight="1" x14ac:dyDescent="0.25">
      <c r="A11" s="194"/>
      <c r="B11" s="194"/>
      <c r="C11" s="50"/>
      <c r="D11" s="31"/>
      <c r="E11" s="31"/>
      <c r="F11" s="31"/>
      <c r="G11" s="31"/>
      <c r="H11" s="31"/>
      <c r="I11" s="31"/>
      <c r="J11" s="108">
        <f t="shared" si="0"/>
        <v>0</v>
      </c>
      <c r="K11" s="31"/>
      <c r="L11" s="31">
        <v>1</v>
      </c>
      <c r="M11" s="31"/>
      <c r="N11" s="31">
        <v>1</v>
      </c>
      <c r="O11" s="31"/>
      <c r="P11" s="31"/>
      <c r="Q11" s="31"/>
      <c r="R11" s="31"/>
      <c r="S11" s="31"/>
      <c r="T11" s="31"/>
      <c r="U11" s="31"/>
      <c r="V11" s="117">
        <f t="shared" si="1"/>
        <v>2</v>
      </c>
      <c r="W11" s="111">
        <v>17.5</v>
      </c>
      <c r="X11" s="118">
        <f t="shared" si="2"/>
        <v>35</v>
      </c>
      <c r="Y11" s="121"/>
      <c r="Z11" s="31"/>
      <c r="AA11" s="31">
        <v>1.5</v>
      </c>
      <c r="AB11" s="31">
        <v>1</v>
      </c>
      <c r="AC11" s="31"/>
      <c r="AD11" s="31">
        <v>4</v>
      </c>
      <c r="AE11" s="31"/>
      <c r="AF11" s="31"/>
      <c r="AG11" s="31"/>
      <c r="AH11" s="119">
        <f t="shared" si="3"/>
        <v>6.5</v>
      </c>
      <c r="AI11" s="120">
        <v>19.25</v>
      </c>
      <c r="AJ11" s="118">
        <f t="shared" si="4"/>
        <v>125.125</v>
      </c>
      <c r="AK11" s="105"/>
      <c r="AL11" s="120">
        <v>38.5</v>
      </c>
      <c r="AM11" s="118">
        <f t="shared" si="5"/>
        <v>0</v>
      </c>
      <c r="AN11" s="116"/>
      <c r="AO11" s="116"/>
      <c r="AP11" s="116"/>
      <c r="AQ11" s="116"/>
      <c r="AR11" s="116"/>
      <c r="AS11" s="116"/>
      <c r="AT11" s="116"/>
      <c r="AU11" s="116"/>
      <c r="AV11" s="10"/>
      <c r="AW11" s="87">
        <f t="shared" si="6"/>
        <v>160.125</v>
      </c>
      <c r="AX11" s="10"/>
      <c r="AY11" s="10"/>
      <c r="AZ11" s="10"/>
    </row>
    <row r="12" spans="1:52" ht="14.25" customHeight="1" x14ac:dyDescent="0.25">
      <c r="A12" s="194"/>
      <c r="B12" s="194"/>
      <c r="C12" s="50"/>
      <c r="D12" s="31"/>
      <c r="E12" s="31"/>
      <c r="F12" s="31"/>
      <c r="G12" s="31"/>
      <c r="H12" s="31"/>
      <c r="I12" s="31"/>
      <c r="J12" s="108">
        <f t="shared" si="0"/>
        <v>0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117">
        <f t="shared" si="1"/>
        <v>0</v>
      </c>
      <c r="W12" s="111">
        <v>17.5</v>
      </c>
      <c r="X12" s="118">
        <f t="shared" si="2"/>
        <v>0</v>
      </c>
      <c r="Y12" s="121"/>
      <c r="Z12" s="31"/>
      <c r="AA12" s="31"/>
      <c r="AB12" s="31">
        <v>1</v>
      </c>
      <c r="AC12" s="31"/>
      <c r="AD12" s="31"/>
      <c r="AE12" s="31"/>
      <c r="AF12" s="31"/>
      <c r="AG12" s="31"/>
      <c r="AH12" s="119">
        <f t="shared" si="3"/>
        <v>1</v>
      </c>
      <c r="AI12" s="120">
        <v>19.25</v>
      </c>
      <c r="AJ12" s="118">
        <f t="shared" si="4"/>
        <v>19.25</v>
      </c>
      <c r="AK12" s="105"/>
      <c r="AL12" s="120">
        <v>38.5</v>
      </c>
      <c r="AM12" s="118">
        <f t="shared" si="5"/>
        <v>0</v>
      </c>
      <c r="AN12" s="116"/>
      <c r="AO12" s="116"/>
      <c r="AP12" s="116"/>
      <c r="AQ12" s="116"/>
      <c r="AR12" s="116"/>
      <c r="AS12" s="116"/>
      <c r="AT12" s="116"/>
      <c r="AU12" s="116"/>
      <c r="AV12" s="10"/>
      <c r="AW12" s="87">
        <f t="shared" si="6"/>
        <v>19.25</v>
      </c>
      <c r="AX12" s="10"/>
      <c r="AY12" s="10"/>
      <c r="AZ12" s="10"/>
    </row>
    <row r="13" spans="1:52" ht="14.25" customHeight="1" x14ac:dyDescent="0.25">
      <c r="A13" s="194"/>
      <c r="B13" s="194"/>
      <c r="C13" s="50"/>
      <c r="D13" s="31"/>
      <c r="E13" s="31"/>
      <c r="F13" s="31"/>
      <c r="G13" s="31"/>
      <c r="H13" s="31"/>
      <c r="I13" s="31"/>
      <c r="J13" s="108">
        <f t="shared" si="0"/>
        <v>0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117">
        <f t="shared" si="1"/>
        <v>0</v>
      </c>
      <c r="W13" s="111">
        <v>17.5</v>
      </c>
      <c r="X13" s="118">
        <f t="shared" si="2"/>
        <v>0</v>
      </c>
      <c r="Y13" s="121"/>
      <c r="Z13" s="31"/>
      <c r="AA13" s="31"/>
      <c r="AB13" s="31">
        <v>1.5</v>
      </c>
      <c r="AC13" s="31"/>
      <c r="AD13" s="31"/>
      <c r="AE13" s="31"/>
      <c r="AF13" s="31"/>
      <c r="AG13" s="31"/>
      <c r="AH13" s="119">
        <f t="shared" si="3"/>
        <v>1.5</v>
      </c>
      <c r="AI13" s="120">
        <v>19.25</v>
      </c>
      <c r="AJ13" s="118">
        <f t="shared" si="4"/>
        <v>28.875</v>
      </c>
      <c r="AK13" s="105"/>
      <c r="AL13" s="120">
        <v>38.5</v>
      </c>
      <c r="AM13" s="118">
        <f t="shared" si="5"/>
        <v>0</v>
      </c>
      <c r="AN13" s="116"/>
      <c r="AO13" s="116"/>
      <c r="AP13" s="116"/>
      <c r="AQ13" s="116"/>
      <c r="AR13" s="116"/>
      <c r="AS13" s="116"/>
      <c r="AT13" s="116"/>
      <c r="AU13" s="116"/>
      <c r="AV13" s="10"/>
      <c r="AW13" s="87">
        <f t="shared" si="6"/>
        <v>28.875</v>
      </c>
      <c r="AX13" s="10"/>
      <c r="AY13" s="10"/>
      <c r="AZ13" s="10"/>
    </row>
    <row r="14" spans="1:52" ht="14.25" customHeight="1" x14ac:dyDescent="0.25">
      <c r="A14" s="194"/>
      <c r="B14" s="194"/>
      <c r="C14" s="50"/>
      <c r="D14" s="31"/>
      <c r="E14" s="31"/>
      <c r="F14" s="31"/>
      <c r="G14" s="31"/>
      <c r="H14" s="31"/>
      <c r="I14" s="31"/>
      <c r="J14" s="108">
        <f t="shared" si="0"/>
        <v>0</v>
      </c>
      <c r="K14" s="31"/>
      <c r="L14" s="31"/>
      <c r="M14" s="31"/>
      <c r="N14" s="31"/>
      <c r="O14" s="31">
        <v>1</v>
      </c>
      <c r="P14" s="31"/>
      <c r="Q14" s="31"/>
      <c r="R14" s="31"/>
      <c r="S14" s="31"/>
      <c r="T14" s="31"/>
      <c r="U14" s="31"/>
      <c r="V14" s="117">
        <f t="shared" si="1"/>
        <v>1</v>
      </c>
      <c r="W14" s="111">
        <v>17.5</v>
      </c>
      <c r="X14" s="118">
        <f t="shared" si="2"/>
        <v>17.5</v>
      </c>
      <c r="Y14" s="121"/>
      <c r="Z14" s="31"/>
      <c r="AA14" s="31"/>
      <c r="AB14" s="31">
        <v>1</v>
      </c>
      <c r="AC14" s="31"/>
      <c r="AD14" s="31"/>
      <c r="AE14" s="31"/>
      <c r="AF14" s="31"/>
      <c r="AG14" s="31"/>
      <c r="AH14" s="119">
        <f t="shared" si="3"/>
        <v>1</v>
      </c>
      <c r="AI14" s="120">
        <v>19.25</v>
      </c>
      <c r="AJ14" s="118">
        <f t="shared" si="4"/>
        <v>19.25</v>
      </c>
      <c r="AK14" s="105"/>
      <c r="AL14" s="120">
        <v>38.5</v>
      </c>
      <c r="AM14" s="118">
        <f t="shared" si="5"/>
        <v>0</v>
      </c>
      <c r="AN14" s="116"/>
      <c r="AO14" s="116"/>
      <c r="AP14" s="116"/>
      <c r="AQ14" s="116"/>
      <c r="AR14" s="116"/>
      <c r="AS14" s="116"/>
      <c r="AT14" s="116"/>
      <c r="AU14" s="116"/>
      <c r="AV14" s="10">
        <v>350</v>
      </c>
      <c r="AW14" s="87">
        <f t="shared" si="6"/>
        <v>386.75</v>
      </c>
      <c r="AX14" s="10"/>
      <c r="AY14" s="10"/>
      <c r="AZ14" s="10"/>
    </row>
    <row r="15" spans="1:52" ht="14.25" customHeight="1" x14ac:dyDescent="0.25">
      <c r="A15" s="194"/>
      <c r="B15" s="194"/>
      <c r="C15" s="122"/>
      <c r="D15" s="122"/>
      <c r="E15" s="122"/>
      <c r="F15" s="31"/>
      <c r="G15" s="31"/>
      <c r="H15" s="31"/>
      <c r="I15" s="31"/>
      <c r="J15" s="108">
        <f t="shared" si="0"/>
        <v>0</v>
      </c>
      <c r="K15" s="31"/>
      <c r="L15" s="31"/>
      <c r="M15" s="60"/>
      <c r="N15" s="31"/>
      <c r="O15" s="31">
        <v>2</v>
      </c>
      <c r="P15" s="31"/>
      <c r="Q15" s="31"/>
      <c r="R15" s="31"/>
      <c r="S15" s="31"/>
      <c r="T15" s="31"/>
      <c r="U15" s="31"/>
      <c r="V15" s="117">
        <f t="shared" si="1"/>
        <v>2</v>
      </c>
      <c r="W15" s="111">
        <v>17.5</v>
      </c>
      <c r="X15" s="118">
        <f t="shared" si="2"/>
        <v>35</v>
      </c>
      <c r="Y15" s="121"/>
      <c r="Z15" s="60"/>
      <c r="AA15" s="31"/>
      <c r="AB15" s="31"/>
      <c r="AC15" s="31"/>
      <c r="AD15" s="31"/>
      <c r="AE15" s="31"/>
      <c r="AF15" s="31"/>
      <c r="AG15" s="31"/>
      <c r="AH15" s="119">
        <f t="shared" si="3"/>
        <v>0</v>
      </c>
      <c r="AI15" s="120">
        <v>19.25</v>
      </c>
      <c r="AJ15" s="118">
        <f t="shared" si="4"/>
        <v>0</v>
      </c>
      <c r="AK15" s="105"/>
      <c r="AL15" s="120">
        <v>38.5</v>
      </c>
      <c r="AM15" s="118">
        <f t="shared" si="5"/>
        <v>0</v>
      </c>
      <c r="AN15" s="116"/>
      <c r="AO15" s="116"/>
      <c r="AP15" s="116"/>
      <c r="AQ15" s="116"/>
      <c r="AR15" s="116"/>
      <c r="AS15" s="116"/>
      <c r="AT15" s="116"/>
      <c r="AU15" s="116"/>
      <c r="AV15" s="10"/>
      <c r="AW15" s="87">
        <f t="shared" si="6"/>
        <v>35</v>
      </c>
      <c r="AX15" s="10"/>
      <c r="AY15" s="10"/>
      <c r="AZ15" s="10"/>
    </row>
    <row r="16" spans="1:52" ht="14.25" customHeight="1" x14ac:dyDescent="0.25">
      <c r="A16" s="194"/>
      <c r="B16" s="194"/>
      <c r="C16" s="50"/>
      <c r="D16" s="31"/>
      <c r="E16" s="31"/>
      <c r="F16" s="31"/>
      <c r="G16" s="31"/>
      <c r="H16" s="31"/>
      <c r="I16" s="31"/>
      <c r="J16" s="108">
        <f t="shared" si="0"/>
        <v>0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117">
        <f t="shared" si="1"/>
        <v>0</v>
      </c>
      <c r="W16" s="111">
        <v>17.5</v>
      </c>
      <c r="X16" s="118">
        <f t="shared" si="2"/>
        <v>0</v>
      </c>
      <c r="Y16" s="121"/>
      <c r="Z16" s="31"/>
      <c r="AA16" s="31"/>
      <c r="AB16" s="31">
        <v>1</v>
      </c>
      <c r="AC16" s="31"/>
      <c r="AD16" s="31"/>
      <c r="AE16" s="31"/>
      <c r="AF16" s="31"/>
      <c r="AG16" s="31"/>
      <c r="AH16" s="119">
        <f t="shared" si="3"/>
        <v>1</v>
      </c>
      <c r="AI16" s="120">
        <v>19.25</v>
      </c>
      <c r="AJ16" s="118">
        <f t="shared" si="4"/>
        <v>19.25</v>
      </c>
      <c r="AK16" s="105"/>
      <c r="AL16" s="120">
        <v>38.5</v>
      </c>
      <c r="AM16" s="118">
        <f t="shared" si="5"/>
        <v>0</v>
      </c>
      <c r="AN16" s="116"/>
      <c r="AO16" s="116"/>
      <c r="AP16" s="116"/>
      <c r="AQ16" s="116"/>
      <c r="AR16" s="116"/>
      <c r="AS16" s="116"/>
      <c r="AT16" s="116"/>
      <c r="AU16" s="116"/>
      <c r="AV16" s="10"/>
      <c r="AW16" s="87">
        <f t="shared" si="6"/>
        <v>19.25</v>
      </c>
      <c r="AX16" s="10"/>
      <c r="AY16" s="10"/>
      <c r="AZ16" s="10"/>
    </row>
    <row r="17" spans="1:52" ht="14.25" customHeight="1" x14ac:dyDescent="0.25">
      <c r="A17" s="194"/>
      <c r="B17" s="194"/>
      <c r="C17" s="50"/>
      <c r="D17" s="31"/>
      <c r="E17" s="31"/>
      <c r="F17" s="31"/>
      <c r="G17" s="31"/>
      <c r="H17" s="31"/>
      <c r="I17" s="31"/>
      <c r="J17" s="108">
        <f t="shared" si="0"/>
        <v>0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117">
        <f t="shared" si="1"/>
        <v>0</v>
      </c>
      <c r="W17" s="111">
        <v>17.5</v>
      </c>
      <c r="X17" s="118">
        <f t="shared" si="2"/>
        <v>0</v>
      </c>
      <c r="Y17" s="121"/>
      <c r="Z17" s="31"/>
      <c r="AA17" s="31"/>
      <c r="AB17" s="31">
        <v>1</v>
      </c>
      <c r="AC17" s="31"/>
      <c r="AD17" s="31"/>
      <c r="AE17" s="31"/>
      <c r="AF17" s="31"/>
      <c r="AG17" s="31"/>
      <c r="AH17" s="119">
        <f t="shared" si="3"/>
        <v>1</v>
      </c>
      <c r="AI17" s="120">
        <v>19.25</v>
      </c>
      <c r="AJ17" s="118">
        <f t="shared" si="4"/>
        <v>19.25</v>
      </c>
      <c r="AK17" s="105"/>
      <c r="AL17" s="120">
        <v>38.5</v>
      </c>
      <c r="AM17" s="118">
        <f t="shared" si="5"/>
        <v>0</v>
      </c>
      <c r="AN17" s="116"/>
      <c r="AO17" s="116"/>
      <c r="AP17" s="116"/>
      <c r="AQ17" s="116"/>
      <c r="AR17" s="116"/>
      <c r="AS17" s="116"/>
      <c r="AT17" s="116"/>
      <c r="AU17" s="116"/>
      <c r="AV17" s="10"/>
      <c r="AW17" s="87">
        <f t="shared" si="6"/>
        <v>19.25</v>
      </c>
      <c r="AX17" s="10"/>
      <c r="AY17" s="10"/>
      <c r="AZ17" s="10"/>
    </row>
    <row r="18" spans="1:52" ht="14.25" customHeight="1" x14ac:dyDescent="0.25">
      <c r="A18" s="194"/>
      <c r="B18" s="194"/>
      <c r="C18" s="50"/>
      <c r="D18" s="31"/>
      <c r="E18" s="31"/>
      <c r="F18" s="31"/>
      <c r="G18" s="31"/>
      <c r="H18" s="31"/>
      <c r="I18" s="31"/>
      <c r="J18" s="108">
        <f t="shared" si="0"/>
        <v>0</v>
      </c>
      <c r="K18" s="31"/>
      <c r="L18" s="31"/>
      <c r="M18" s="31"/>
      <c r="N18" s="31"/>
      <c r="O18" s="31"/>
      <c r="P18" s="31"/>
      <c r="Q18" s="31"/>
      <c r="R18" s="31"/>
      <c r="S18" s="31">
        <v>4</v>
      </c>
      <c r="T18" s="31"/>
      <c r="U18" s="31"/>
      <c r="V18" s="117">
        <f t="shared" si="1"/>
        <v>4</v>
      </c>
      <c r="W18" s="111">
        <v>17.5</v>
      </c>
      <c r="X18" s="118">
        <f t="shared" si="2"/>
        <v>70</v>
      </c>
      <c r="Y18" s="121"/>
      <c r="Z18" s="31"/>
      <c r="AA18" s="31"/>
      <c r="AB18" s="31">
        <v>1</v>
      </c>
      <c r="AC18" s="31"/>
      <c r="AD18" s="31"/>
      <c r="AE18" s="31"/>
      <c r="AF18" s="31"/>
      <c r="AG18" s="31"/>
      <c r="AH18" s="119">
        <f t="shared" si="3"/>
        <v>1</v>
      </c>
      <c r="AI18" s="120">
        <v>19.25</v>
      </c>
      <c r="AJ18" s="118">
        <f t="shared" si="4"/>
        <v>19.25</v>
      </c>
      <c r="AK18" s="105"/>
      <c r="AL18" s="120">
        <v>38.5</v>
      </c>
      <c r="AM18" s="118">
        <f t="shared" si="5"/>
        <v>0</v>
      </c>
      <c r="AN18" s="116"/>
      <c r="AO18" s="116"/>
      <c r="AP18" s="116"/>
      <c r="AQ18" s="116">
        <v>500</v>
      </c>
      <c r="AR18" s="116"/>
      <c r="AS18" s="116"/>
      <c r="AT18" s="116"/>
      <c r="AU18" s="116"/>
      <c r="AV18" s="10"/>
      <c r="AW18" s="87">
        <f t="shared" si="6"/>
        <v>589.25</v>
      </c>
      <c r="AX18" s="10"/>
      <c r="AY18" s="10"/>
      <c r="AZ18" s="10"/>
    </row>
    <row r="19" spans="1:52" ht="14.25" customHeight="1" x14ac:dyDescent="0.25">
      <c r="A19" s="194"/>
      <c r="B19" s="194"/>
      <c r="C19" s="50"/>
      <c r="D19" s="31"/>
      <c r="E19" s="31"/>
      <c r="F19" s="31"/>
      <c r="G19" s="31"/>
      <c r="H19" s="31"/>
      <c r="I19" s="31"/>
      <c r="J19" s="108">
        <f t="shared" si="0"/>
        <v>0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117">
        <f t="shared" si="1"/>
        <v>0</v>
      </c>
      <c r="W19" s="111">
        <v>17.5</v>
      </c>
      <c r="X19" s="118">
        <f t="shared" si="2"/>
        <v>0</v>
      </c>
      <c r="Y19" s="121"/>
      <c r="Z19" s="31"/>
      <c r="AA19" s="31"/>
      <c r="AB19" s="31"/>
      <c r="AC19" s="31"/>
      <c r="AD19" s="31">
        <v>2</v>
      </c>
      <c r="AE19" s="31"/>
      <c r="AF19" s="31"/>
      <c r="AG19" s="31"/>
      <c r="AH19" s="119">
        <f t="shared" si="3"/>
        <v>2</v>
      </c>
      <c r="AI19" s="120">
        <v>19.25</v>
      </c>
      <c r="AJ19" s="118">
        <f t="shared" si="4"/>
        <v>38.5</v>
      </c>
      <c r="AK19" s="105"/>
      <c r="AL19" s="120">
        <v>38.5</v>
      </c>
      <c r="AM19" s="118">
        <f t="shared" si="5"/>
        <v>0</v>
      </c>
      <c r="AN19" s="116"/>
      <c r="AO19" s="116"/>
      <c r="AP19" s="116"/>
      <c r="AQ19" s="116"/>
      <c r="AR19" s="116"/>
      <c r="AS19" s="116"/>
      <c r="AT19" s="116"/>
      <c r="AU19" s="116"/>
      <c r="AV19" s="10"/>
      <c r="AW19" s="87">
        <f t="shared" si="6"/>
        <v>38.5</v>
      </c>
      <c r="AX19" s="10"/>
      <c r="AY19" s="10"/>
      <c r="AZ19" s="10"/>
    </row>
    <row r="20" spans="1:52" ht="14.25" customHeight="1" x14ac:dyDescent="0.25">
      <c r="A20" s="194"/>
      <c r="B20" s="194"/>
      <c r="C20" s="50"/>
      <c r="D20" s="31"/>
      <c r="E20" s="31"/>
      <c r="F20" s="31"/>
      <c r="G20" s="31"/>
      <c r="H20" s="31"/>
      <c r="I20" s="31"/>
      <c r="J20" s="108">
        <f t="shared" si="0"/>
        <v>0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117">
        <f t="shared" si="1"/>
        <v>0</v>
      </c>
      <c r="W20" s="111">
        <v>17.5</v>
      </c>
      <c r="X20" s="118">
        <f t="shared" si="2"/>
        <v>0</v>
      </c>
      <c r="Y20" s="121"/>
      <c r="Z20" s="31"/>
      <c r="AA20" s="31"/>
      <c r="AB20" s="31">
        <v>1</v>
      </c>
      <c r="AC20" s="31"/>
      <c r="AD20" s="31">
        <v>2</v>
      </c>
      <c r="AE20" s="31"/>
      <c r="AF20" s="31"/>
      <c r="AG20" s="31"/>
      <c r="AH20" s="119">
        <f t="shared" si="3"/>
        <v>3</v>
      </c>
      <c r="AI20" s="120">
        <v>19.25</v>
      </c>
      <c r="AJ20" s="118">
        <f t="shared" si="4"/>
        <v>57.75</v>
      </c>
      <c r="AK20" s="105"/>
      <c r="AL20" s="120">
        <v>38.5</v>
      </c>
      <c r="AM20" s="118">
        <f t="shared" si="5"/>
        <v>0</v>
      </c>
      <c r="AN20" s="116"/>
      <c r="AO20" s="116"/>
      <c r="AP20" s="116"/>
      <c r="AQ20" s="116"/>
      <c r="AR20" s="116"/>
      <c r="AS20" s="116"/>
      <c r="AT20" s="116"/>
      <c r="AU20" s="116"/>
      <c r="AV20" s="10"/>
      <c r="AW20" s="87">
        <f t="shared" si="6"/>
        <v>57.75</v>
      </c>
      <c r="AX20" s="10"/>
      <c r="AY20" s="10"/>
      <c r="AZ20" s="10"/>
    </row>
    <row r="21" spans="1:52" ht="14.25" customHeight="1" x14ac:dyDescent="0.25">
      <c r="A21" s="194"/>
      <c r="B21" s="194"/>
      <c r="C21" s="50"/>
      <c r="D21" s="31"/>
      <c r="E21" s="31"/>
      <c r="F21" s="31"/>
      <c r="G21" s="31"/>
      <c r="H21" s="31"/>
      <c r="I21" s="31"/>
      <c r="J21" s="108">
        <f t="shared" si="0"/>
        <v>0</v>
      </c>
      <c r="K21" s="31"/>
      <c r="L21" s="31">
        <v>2</v>
      </c>
      <c r="M21" s="60"/>
      <c r="N21" s="31"/>
      <c r="O21" s="31"/>
      <c r="P21" s="31"/>
      <c r="Q21" s="31"/>
      <c r="R21" s="31"/>
      <c r="S21" s="31"/>
      <c r="T21" s="31"/>
      <c r="U21" s="31"/>
      <c r="V21" s="117">
        <f t="shared" si="1"/>
        <v>2</v>
      </c>
      <c r="W21" s="111">
        <v>17.5</v>
      </c>
      <c r="X21" s="118">
        <f t="shared" si="2"/>
        <v>35</v>
      </c>
      <c r="Y21" s="121"/>
      <c r="Z21" s="60"/>
      <c r="AA21" s="31"/>
      <c r="AB21" s="31">
        <v>1</v>
      </c>
      <c r="AC21" s="31"/>
      <c r="AD21" s="31"/>
      <c r="AE21" s="31"/>
      <c r="AF21" s="31"/>
      <c r="AG21" s="31"/>
      <c r="AH21" s="119">
        <f t="shared" si="3"/>
        <v>1</v>
      </c>
      <c r="AI21" s="120">
        <v>19.25</v>
      </c>
      <c r="AJ21" s="118">
        <f t="shared" si="4"/>
        <v>19.25</v>
      </c>
      <c r="AK21" s="105"/>
      <c r="AL21" s="120">
        <v>38.5</v>
      </c>
      <c r="AM21" s="118">
        <f t="shared" si="5"/>
        <v>0</v>
      </c>
      <c r="AN21" s="116"/>
      <c r="AO21" s="116"/>
      <c r="AP21" s="116"/>
      <c r="AQ21" s="116"/>
      <c r="AR21" s="116"/>
      <c r="AS21" s="116"/>
      <c r="AT21" s="116"/>
      <c r="AU21" s="116"/>
      <c r="AV21" s="10"/>
      <c r="AW21" s="87">
        <f t="shared" si="6"/>
        <v>54.25</v>
      </c>
      <c r="AX21" s="10"/>
      <c r="AY21" s="10"/>
      <c r="AZ21" s="10"/>
    </row>
    <row r="22" spans="1:52" ht="14.25" customHeight="1" x14ac:dyDescent="0.25">
      <c r="A22" s="194"/>
      <c r="B22" s="194"/>
      <c r="C22" s="50"/>
      <c r="D22" s="31"/>
      <c r="E22" s="31"/>
      <c r="F22" s="31"/>
      <c r="G22" s="31"/>
      <c r="H22" s="31"/>
      <c r="I22" s="31"/>
      <c r="J22" s="108">
        <f t="shared" si="0"/>
        <v>0</v>
      </c>
      <c r="K22" s="31"/>
      <c r="L22" s="31"/>
      <c r="M22" s="60"/>
      <c r="N22" s="31"/>
      <c r="O22" s="31"/>
      <c r="P22" s="31"/>
      <c r="Q22" s="31"/>
      <c r="R22" s="31"/>
      <c r="S22" s="31"/>
      <c r="T22" s="31"/>
      <c r="U22" s="31"/>
      <c r="V22" s="117">
        <f t="shared" si="1"/>
        <v>0</v>
      </c>
      <c r="W22" s="111">
        <v>17.5</v>
      </c>
      <c r="X22" s="118">
        <f t="shared" si="2"/>
        <v>0</v>
      </c>
      <c r="Y22" s="121">
        <v>1</v>
      </c>
      <c r="Z22" s="60"/>
      <c r="AA22" s="31"/>
      <c r="AB22" s="31"/>
      <c r="AC22" s="31"/>
      <c r="AD22" s="31"/>
      <c r="AE22" s="31"/>
      <c r="AF22" s="31"/>
      <c r="AG22" s="31"/>
      <c r="AH22" s="119">
        <f t="shared" si="3"/>
        <v>1</v>
      </c>
      <c r="AI22" s="120">
        <v>19.25</v>
      </c>
      <c r="AJ22" s="118">
        <f t="shared" si="4"/>
        <v>19.25</v>
      </c>
      <c r="AK22" s="105"/>
      <c r="AL22" s="120">
        <v>38.5</v>
      </c>
      <c r="AM22" s="118">
        <f t="shared" si="5"/>
        <v>0</v>
      </c>
      <c r="AN22" s="116"/>
      <c r="AO22" s="116"/>
      <c r="AP22" s="116"/>
      <c r="AQ22" s="116"/>
      <c r="AR22" s="116"/>
      <c r="AS22" s="116"/>
      <c r="AT22" s="116"/>
      <c r="AU22" s="116"/>
      <c r="AV22" s="10"/>
      <c r="AW22" s="87">
        <f t="shared" si="6"/>
        <v>19.25</v>
      </c>
      <c r="AX22" s="10"/>
      <c r="AY22" s="10"/>
      <c r="AZ22" s="10"/>
    </row>
    <row r="23" spans="1:52" ht="14.25" customHeight="1" x14ac:dyDescent="0.25">
      <c r="A23" s="194"/>
      <c r="B23" s="194"/>
      <c r="C23" s="50"/>
      <c r="D23" s="31"/>
      <c r="E23" s="31"/>
      <c r="F23" s="31"/>
      <c r="G23" s="31"/>
      <c r="H23" s="31"/>
      <c r="I23" s="31"/>
      <c r="J23" s="108">
        <f t="shared" si="0"/>
        <v>0</v>
      </c>
      <c r="K23" s="31"/>
      <c r="L23" s="31"/>
      <c r="M23" s="60"/>
      <c r="N23" s="31"/>
      <c r="O23" s="31"/>
      <c r="P23" s="31"/>
      <c r="Q23" s="31"/>
      <c r="R23" s="31"/>
      <c r="S23" s="31"/>
      <c r="T23" s="31"/>
      <c r="U23" s="31"/>
      <c r="V23" s="117">
        <f t="shared" si="1"/>
        <v>0</v>
      </c>
      <c r="W23" s="111">
        <v>17.5</v>
      </c>
      <c r="X23" s="118">
        <f t="shared" si="2"/>
        <v>0</v>
      </c>
      <c r="Y23" s="121">
        <v>1</v>
      </c>
      <c r="Z23" s="60"/>
      <c r="AA23" s="31"/>
      <c r="AB23" s="31"/>
      <c r="AC23" s="31"/>
      <c r="AD23" s="31"/>
      <c r="AE23" s="31"/>
      <c r="AF23" s="31">
        <v>4</v>
      </c>
      <c r="AG23" s="31"/>
      <c r="AH23" s="119">
        <f t="shared" si="3"/>
        <v>5</v>
      </c>
      <c r="AI23" s="120">
        <v>19.25</v>
      </c>
      <c r="AJ23" s="118">
        <f t="shared" si="4"/>
        <v>96.25</v>
      </c>
      <c r="AK23" s="105"/>
      <c r="AL23" s="120">
        <v>38.5</v>
      </c>
      <c r="AM23" s="118">
        <f t="shared" si="5"/>
        <v>0</v>
      </c>
      <c r="AN23" s="116"/>
      <c r="AO23" s="116"/>
      <c r="AP23" s="116"/>
      <c r="AQ23" s="116"/>
      <c r="AR23" s="116"/>
      <c r="AS23" s="116"/>
      <c r="AT23" s="116"/>
      <c r="AU23" s="116"/>
      <c r="AV23" s="10"/>
      <c r="AW23" s="87">
        <f t="shared" si="6"/>
        <v>96.25</v>
      </c>
      <c r="AX23" s="10"/>
      <c r="AY23" s="10"/>
      <c r="AZ23" s="10"/>
    </row>
    <row r="24" spans="1:52" ht="14.25" customHeight="1" x14ac:dyDescent="0.25">
      <c r="A24" s="194"/>
      <c r="B24" s="194"/>
      <c r="C24" s="123"/>
      <c r="D24" s="31"/>
      <c r="E24" s="31"/>
      <c r="F24" s="31"/>
      <c r="G24" s="31"/>
      <c r="H24" s="31"/>
      <c r="I24" s="31"/>
      <c r="J24" s="108">
        <f t="shared" si="0"/>
        <v>0</v>
      </c>
      <c r="K24" s="31"/>
      <c r="L24" s="31">
        <v>2</v>
      </c>
      <c r="M24" s="31"/>
      <c r="N24" s="31"/>
      <c r="O24" s="31"/>
      <c r="P24" s="31"/>
      <c r="Q24" s="31"/>
      <c r="R24" s="31"/>
      <c r="S24" s="31"/>
      <c r="T24" s="31"/>
      <c r="U24" s="31"/>
      <c r="V24" s="117">
        <f t="shared" si="1"/>
        <v>2</v>
      </c>
      <c r="W24" s="111">
        <v>17.5</v>
      </c>
      <c r="X24" s="118">
        <f t="shared" si="2"/>
        <v>35</v>
      </c>
      <c r="Y24" s="121"/>
      <c r="Z24" s="31"/>
      <c r="AA24" s="31"/>
      <c r="AB24" s="31">
        <v>1</v>
      </c>
      <c r="AC24" s="31"/>
      <c r="AD24" s="31"/>
      <c r="AE24" s="31"/>
      <c r="AF24" s="31"/>
      <c r="AG24" s="31"/>
      <c r="AH24" s="119">
        <f t="shared" si="3"/>
        <v>1</v>
      </c>
      <c r="AI24" s="120">
        <v>19.25</v>
      </c>
      <c r="AJ24" s="118">
        <f t="shared" si="4"/>
        <v>19.25</v>
      </c>
      <c r="AK24" s="105"/>
      <c r="AL24" s="120">
        <v>38.5</v>
      </c>
      <c r="AM24" s="118">
        <f t="shared" si="5"/>
        <v>0</v>
      </c>
      <c r="AN24" s="116"/>
      <c r="AO24" s="116"/>
      <c r="AP24" s="116">
        <v>350</v>
      </c>
      <c r="AQ24" s="116"/>
      <c r="AR24" s="116"/>
      <c r="AS24" s="116"/>
      <c r="AT24" s="116"/>
      <c r="AU24" s="116"/>
      <c r="AV24" s="10"/>
      <c r="AW24" s="87">
        <f t="shared" si="6"/>
        <v>404.25</v>
      </c>
      <c r="AX24" s="10"/>
      <c r="AY24" s="10"/>
      <c r="AZ24" s="10"/>
    </row>
    <row r="25" spans="1:52" ht="14.25" customHeight="1" x14ac:dyDescent="0.25">
      <c r="A25" s="194"/>
      <c r="B25" s="194"/>
      <c r="C25" s="123"/>
      <c r="D25" s="31"/>
      <c r="E25" s="31"/>
      <c r="F25" s="31"/>
      <c r="G25" s="31"/>
      <c r="H25" s="31"/>
      <c r="I25" s="31"/>
      <c r="J25" s="108">
        <f t="shared" si="0"/>
        <v>0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117">
        <f t="shared" si="1"/>
        <v>0</v>
      </c>
      <c r="W25" s="111">
        <v>17.5</v>
      </c>
      <c r="X25" s="118">
        <f t="shared" si="2"/>
        <v>0</v>
      </c>
      <c r="Y25" s="121"/>
      <c r="Z25" s="31"/>
      <c r="AA25" s="31"/>
      <c r="AB25" s="31">
        <v>1</v>
      </c>
      <c r="AC25" s="31"/>
      <c r="AD25" s="31"/>
      <c r="AE25" s="31"/>
      <c r="AF25" s="31"/>
      <c r="AG25" s="31"/>
      <c r="AH25" s="119">
        <f t="shared" si="3"/>
        <v>1</v>
      </c>
      <c r="AI25" s="120">
        <v>19.25</v>
      </c>
      <c r="AJ25" s="118">
        <f t="shared" si="4"/>
        <v>19.25</v>
      </c>
      <c r="AK25" s="105"/>
      <c r="AL25" s="120">
        <v>38.5</v>
      </c>
      <c r="AM25" s="118">
        <f t="shared" si="5"/>
        <v>0</v>
      </c>
      <c r="AN25" s="116"/>
      <c r="AO25" s="116"/>
      <c r="AP25" s="116"/>
      <c r="AQ25" s="116"/>
      <c r="AR25" s="116"/>
      <c r="AS25" s="116"/>
      <c r="AT25" s="116"/>
      <c r="AU25" s="116"/>
      <c r="AV25" s="10"/>
      <c r="AW25" s="87">
        <f t="shared" si="6"/>
        <v>19.25</v>
      </c>
      <c r="AX25" s="10"/>
      <c r="AY25" s="10"/>
      <c r="AZ25" s="10"/>
    </row>
    <row r="26" spans="1:52" ht="14.25" customHeight="1" x14ac:dyDescent="0.25">
      <c r="A26" s="194"/>
      <c r="B26" s="194"/>
      <c r="C26" s="50"/>
      <c r="D26" s="31"/>
      <c r="E26" s="31"/>
      <c r="F26" s="31"/>
      <c r="G26" s="31"/>
      <c r="H26" s="31"/>
      <c r="I26" s="31"/>
      <c r="J26" s="108">
        <f t="shared" si="0"/>
        <v>0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117">
        <f t="shared" si="1"/>
        <v>0</v>
      </c>
      <c r="W26" s="111">
        <v>17.5</v>
      </c>
      <c r="X26" s="118">
        <f t="shared" si="2"/>
        <v>0</v>
      </c>
      <c r="Y26" s="121"/>
      <c r="Z26" s="31"/>
      <c r="AA26" s="31"/>
      <c r="AB26" s="31">
        <v>1</v>
      </c>
      <c r="AC26" s="31"/>
      <c r="AD26" s="31"/>
      <c r="AE26" s="31"/>
      <c r="AF26" s="31"/>
      <c r="AG26" s="31"/>
      <c r="AH26" s="119">
        <f t="shared" si="3"/>
        <v>1</v>
      </c>
      <c r="AI26" s="120">
        <v>19.25</v>
      </c>
      <c r="AJ26" s="118">
        <f t="shared" si="4"/>
        <v>19.25</v>
      </c>
      <c r="AK26" s="105"/>
      <c r="AL26" s="120">
        <v>38.5</v>
      </c>
      <c r="AM26" s="118">
        <f t="shared" si="5"/>
        <v>0</v>
      </c>
      <c r="AN26" s="116"/>
      <c r="AO26" s="116"/>
      <c r="AP26" s="116"/>
      <c r="AQ26" s="116"/>
      <c r="AR26" s="116"/>
      <c r="AS26" s="116"/>
      <c r="AT26" s="116"/>
      <c r="AU26" s="116"/>
      <c r="AV26" s="10"/>
      <c r="AW26" s="87">
        <f t="shared" si="6"/>
        <v>19.25</v>
      </c>
      <c r="AX26" s="10"/>
      <c r="AY26" s="10"/>
      <c r="AZ26" s="10"/>
    </row>
    <row r="27" spans="1:52" ht="14.25" customHeight="1" x14ac:dyDescent="0.25">
      <c r="A27" s="194"/>
      <c r="B27" s="194"/>
      <c r="C27" s="50"/>
      <c r="D27" s="31"/>
      <c r="E27" s="31"/>
      <c r="F27" s="31"/>
      <c r="G27" s="31"/>
      <c r="H27" s="31"/>
      <c r="I27" s="31"/>
      <c r="J27" s="108">
        <f t="shared" si="0"/>
        <v>0</v>
      </c>
      <c r="K27" s="31"/>
      <c r="L27" s="31"/>
      <c r="M27" s="31"/>
      <c r="N27" s="31"/>
      <c r="O27" s="31"/>
      <c r="P27" s="31">
        <v>3</v>
      </c>
      <c r="Q27" s="31"/>
      <c r="R27" s="31"/>
      <c r="S27" s="31"/>
      <c r="T27" s="31"/>
      <c r="U27" s="31"/>
      <c r="V27" s="117">
        <f t="shared" si="1"/>
        <v>3</v>
      </c>
      <c r="W27" s="111">
        <v>17.5</v>
      </c>
      <c r="X27" s="118">
        <f t="shared" si="2"/>
        <v>52.5</v>
      </c>
      <c r="Y27" s="121"/>
      <c r="Z27" s="31"/>
      <c r="AA27" s="31"/>
      <c r="AB27" s="31"/>
      <c r="AC27" s="31"/>
      <c r="AD27" s="31"/>
      <c r="AE27" s="31">
        <v>1</v>
      </c>
      <c r="AF27" s="31"/>
      <c r="AG27" s="31"/>
      <c r="AH27" s="119">
        <f t="shared" si="3"/>
        <v>1</v>
      </c>
      <c r="AI27" s="120">
        <v>19.25</v>
      </c>
      <c r="AJ27" s="118">
        <f t="shared" si="4"/>
        <v>19.25</v>
      </c>
      <c r="AK27" s="105"/>
      <c r="AL27" s="120">
        <v>38.5</v>
      </c>
      <c r="AM27" s="118">
        <f t="shared" si="5"/>
        <v>0</v>
      </c>
      <c r="AN27" s="116"/>
      <c r="AO27" s="116"/>
      <c r="AP27" s="116"/>
      <c r="AQ27" s="116"/>
      <c r="AR27" s="116"/>
      <c r="AS27" s="116"/>
      <c r="AT27" s="116"/>
      <c r="AU27" s="116"/>
      <c r="AV27" s="10"/>
      <c r="AW27" s="87">
        <f t="shared" si="6"/>
        <v>71.75</v>
      </c>
      <c r="AX27" s="10"/>
      <c r="AY27" s="10"/>
      <c r="AZ27" s="10"/>
    </row>
    <row r="28" spans="1:52" ht="14.25" customHeight="1" x14ac:dyDescent="0.25">
      <c r="A28" s="194"/>
      <c r="B28" s="194"/>
      <c r="C28" s="50"/>
      <c r="D28" s="31"/>
      <c r="E28" s="31"/>
      <c r="F28" s="31"/>
      <c r="G28" s="31"/>
      <c r="H28" s="31"/>
      <c r="I28" s="31"/>
      <c r="J28" s="108">
        <f t="shared" si="0"/>
        <v>0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17">
        <f t="shared" si="1"/>
        <v>0</v>
      </c>
      <c r="W28" s="111">
        <v>17.5</v>
      </c>
      <c r="X28" s="118">
        <f t="shared" si="2"/>
        <v>0</v>
      </c>
      <c r="Y28" s="121"/>
      <c r="Z28" s="31"/>
      <c r="AA28" s="31"/>
      <c r="AB28" s="31">
        <v>1</v>
      </c>
      <c r="AC28" s="31"/>
      <c r="AD28" s="31"/>
      <c r="AE28" s="31"/>
      <c r="AF28" s="31"/>
      <c r="AG28" s="31"/>
      <c r="AH28" s="119">
        <f t="shared" si="3"/>
        <v>1</v>
      </c>
      <c r="AI28" s="120">
        <v>19.25</v>
      </c>
      <c r="AJ28" s="118">
        <f t="shared" si="4"/>
        <v>19.25</v>
      </c>
      <c r="AK28" s="105"/>
      <c r="AL28" s="120">
        <v>38.5</v>
      </c>
      <c r="AM28" s="118">
        <f t="shared" si="5"/>
        <v>0</v>
      </c>
      <c r="AN28" s="116"/>
      <c r="AO28" s="116"/>
      <c r="AP28" s="116"/>
      <c r="AQ28" s="116"/>
      <c r="AR28" s="116"/>
      <c r="AS28" s="116"/>
      <c r="AT28" s="116"/>
      <c r="AU28" s="116"/>
      <c r="AV28" s="10"/>
      <c r="AW28" s="87">
        <f t="shared" si="6"/>
        <v>19.25</v>
      </c>
      <c r="AX28" s="10"/>
      <c r="AY28" s="10"/>
      <c r="AZ28" s="10"/>
    </row>
    <row r="29" spans="1:52" ht="14.25" customHeight="1" x14ac:dyDescent="0.25">
      <c r="A29" s="194"/>
      <c r="B29" s="194"/>
      <c r="C29" s="31"/>
      <c r="D29" s="31"/>
      <c r="E29" s="31"/>
      <c r="F29" s="31">
        <v>200</v>
      </c>
      <c r="G29" s="31"/>
      <c r="H29" s="31"/>
      <c r="I29" s="31">
        <v>400</v>
      </c>
      <c r="J29" s="108">
        <f t="shared" si="0"/>
        <v>600</v>
      </c>
      <c r="K29" s="31"/>
      <c r="L29" s="31"/>
      <c r="M29" s="31"/>
      <c r="N29" s="31"/>
      <c r="O29" s="31"/>
      <c r="P29" s="31"/>
      <c r="Q29" s="31"/>
      <c r="R29" s="31">
        <v>2.5</v>
      </c>
      <c r="S29" s="31"/>
      <c r="T29" s="31"/>
      <c r="U29" s="31">
        <v>6.5</v>
      </c>
      <c r="V29" s="117">
        <f t="shared" si="1"/>
        <v>9</v>
      </c>
      <c r="W29" s="111">
        <v>17.5</v>
      </c>
      <c r="X29" s="118">
        <f t="shared" si="2"/>
        <v>157.5</v>
      </c>
      <c r="Y29" s="121"/>
      <c r="Z29" s="31"/>
      <c r="AA29" s="31"/>
      <c r="AB29" s="31">
        <v>1</v>
      </c>
      <c r="AC29" s="31"/>
      <c r="AD29" s="31"/>
      <c r="AE29" s="31"/>
      <c r="AF29" s="31"/>
      <c r="AG29" s="31"/>
      <c r="AH29" s="119">
        <f t="shared" si="3"/>
        <v>1</v>
      </c>
      <c r="AI29" s="120">
        <v>19.25</v>
      </c>
      <c r="AJ29" s="118">
        <f t="shared" si="4"/>
        <v>19.25</v>
      </c>
      <c r="AK29" s="105"/>
      <c r="AL29" s="120">
        <v>38.5</v>
      </c>
      <c r="AM29" s="118">
        <f t="shared" si="5"/>
        <v>0</v>
      </c>
      <c r="AN29" s="116"/>
      <c r="AO29" s="116"/>
      <c r="AP29" s="116"/>
      <c r="AQ29" s="116"/>
      <c r="AR29" s="116"/>
      <c r="AS29" s="116"/>
      <c r="AT29" s="116"/>
      <c r="AU29" s="116"/>
      <c r="AV29" s="10"/>
      <c r="AW29" s="87">
        <f t="shared" si="6"/>
        <v>776.75</v>
      </c>
      <c r="AX29" s="10"/>
      <c r="AY29" s="10"/>
      <c r="AZ29" s="10"/>
    </row>
    <row r="30" spans="1:52" ht="14.25" customHeight="1" x14ac:dyDescent="0.25">
      <c r="A30" s="195"/>
      <c r="B30" s="195"/>
      <c r="C30" s="50"/>
      <c r="D30" s="31"/>
      <c r="E30" s="31"/>
      <c r="F30" s="31"/>
      <c r="G30" s="31"/>
      <c r="H30" s="31"/>
      <c r="I30" s="31"/>
      <c r="J30" s="108">
        <f t="shared" si="0"/>
        <v>0</v>
      </c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117">
        <f t="shared" si="1"/>
        <v>0</v>
      </c>
      <c r="W30" s="111">
        <v>17.5</v>
      </c>
      <c r="X30" s="118">
        <f t="shared" si="2"/>
        <v>0</v>
      </c>
      <c r="Y30" s="121"/>
      <c r="Z30" s="31"/>
      <c r="AA30" s="31"/>
      <c r="AB30" s="31">
        <v>1</v>
      </c>
      <c r="AC30" s="31"/>
      <c r="AD30" s="31"/>
      <c r="AE30" s="31"/>
      <c r="AF30" s="31"/>
      <c r="AG30" s="31"/>
      <c r="AH30" s="119">
        <f t="shared" si="3"/>
        <v>1</v>
      </c>
      <c r="AI30" s="120">
        <v>19.25</v>
      </c>
      <c r="AJ30" s="118">
        <f t="shared" si="4"/>
        <v>19.25</v>
      </c>
      <c r="AK30" s="105"/>
      <c r="AL30" s="120">
        <v>38.5</v>
      </c>
      <c r="AM30" s="118">
        <f t="shared" si="5"/>
        <v>0</v>
      </c>
      <c r="AN30" s="116"/>
      <c r="AO30" s="116"/>
      <c r="AP30" s="116"/>
      <c r="AQ30" s="116"/>
      <c r="AR30" s="116"/>
      <c r="AS30" s="116"/>
      <c r="AT30" s="116"/>
      <c r="AU30" s="116"/>
      <c r="AV30" s="10"/>
      <c r="AW30" s="87">
        <f t="shared" si="6"/>
        <v>19.25</v>
      </c>
      <c r="AX30" s="10"/>
      <c r="AY30" s="10"/>
      <c r="AZ30" s="10"/>
    </row>
    <row r="31" spans="1:52" ht="14.25" customHeight="1" x14ac:dyDescent="0.25">
      <c r="A31" s="194"/>
      <c r="B31" s="194"/>
      <c r="C31" s="50"/>
      <c r="D31" s="31"/>
      <c r="E31" s="31">
        <v>80</v>
      </c>
      <c r="F31" s="31"/>
      <c r="G31" s="31"/>
      <c r="H31" s="31"/>
      <c r="I31" s="31"/>
      <c r="J31" s="108">
        <f t="shared" si="0"/>
        <v>80</v>
      </c>
      <c r="K31" s="31"/>
      <c r="L31" s="31"/>
      <c r="M31" s="60"/>
      <c r="N31" s="31"/>
      <c r="O31" s="31"/>
      <c r="P31" s="31"/>
      <c r="Q31" s="31"/>
      <c r="R31" s="31"/>
      <c r="S31" s="31"/>
      <c r="T31" s="31"/>
      <c r="U31" s="31"/>
      <c r="V31" s="117">
        <f t="shared" si="1"/>
        <v>0</v>
      </c>
      <c r="W31" s="111">
        <v>17.5</v>
      </c>
      <c r="X31" s="118">
        <f t="shared" si="2"/>
        <v>0</v>
      </c>
      <c r="Y31" s="121"/>
      <c r="Z31" s="60"/>
      <c r="AA31" s="31"/>
      <c r="AB31" s="31"/>
      <c r="AC31" s="31"/>
      <c r="AD31" s="31"/>
      <c r="AE31" s="31"/>
      <c r="AF31" s="31"/>
      <c r="AG31" s="31"/>
      <c r="AH31" s="119">
        <f t="shared" si="3"/>
        <v>0</v>
      </c>
      <c r="AI31" s="120">
        <v>19.25</v>
      </c>
      <c r="AJ31" s="118">
        <f t="shared" si="4"/>
        <v>0</v>
      </c>
      <c r="AK31" s="105"/>
      <c r="AL31" s="120">
        <v>38.5</v>
      </c>
      <c r="AM31" s="118">
        <f t="shared" si="5"/>
        <v>0</v>
      </c>
      <c r="AN31" s="116"/>
      <c r="AO31" s="116"/>
      <c r="AP31" s="116"/>
      <c r="AQ31" s="116"/>
      <c r="AR31" s="116"/>
      <c r="AS31" s="116"/>
      <c r="AT31" s="116"/>
      <c r="AU31" s="116"/>
      <c r="AV31" s="10"/>
      <c r="AW31" s="87">
        <f t="shared" si="6"/>
        <v>80</v>
      </c>
      <c r="AX31" s="10"/>
      <c r="AY31" s="10"/>
      <c r="AZ31" s="10"/>
    </row>
    <row r="32" spans="1:52" ht="14.25" customHeight="1" x14ac:dyDescent="0.25">
      <c r="A32" s="194"/>
      <c r="B32" s="194"/>
      <c r="C32" s="50"/>
      <c r="D32" s="31"/>
      <c r="E32" s="31"/>
      <c r="F32" s="31"/>
      <c r="G32" s="31"/>
      <c r="H32" s="31"/>
      <c r="I32" s="31"/>
      <c r="J32" s="108">
        <f t="shared" si="0"/>
        <v>0</v>
      </c>
      <c r="K32" s="31"/>
      <c r="L32" s="31"/>
      <c r="M32" s="60"/>
      <c r="N32" s="31"/>
      <c r="O32" s="31"/>
      <c r="P32" s="31"/>
      <c r="Q32" s="31"/>
      <c r="R32" s="31"/>
      <c r="S32" s="31"/>
      <c r="T32" s="31"/>
      <c r="U32" s="31"/>
      <c r="V32" s="117">
        <f t="shared" si="1"/>
        <v>0</v>
      </c>
      <c r="W32" s="111">
        <v>17.5</v>
      </c>
      <c r="X32" s="118">
        <f t="shared" si="2"/>
        <v>0</v>
      </c>
      <c r="Y32" s="121"/>
      <c r="Z32" s="60"/>
      <c r="AA32" s="31"/>
      <c r="AB32" s="31">
        <v>1</v>
      </c>
      <c r="AC32" s="31"/>
      <c r="AD32" s="31"/>
      <c r="AE32" s="31"/>
      <c r="AF32" s="31"/>
      <c r="AG32" s="31"/>
      <c r="AH32" s="119">
        <f t="shared" si="3"/>
        <v>1</v>
      </c>
      <c r="AI32" s="120">
        <v>19.25</v>
      </c>
      <c r="AJ32" s="118">
        <f t="shared" si="4"/>
        <v>19.25</v>
      </c>
      <c r="AK32" s="105"/>
      <c r="AL32" s="120">
        <v>38.5</v>
      </c>
      <c r="AM32" s="118">
        <f t="shared" si="5"/>
        <v>0</v>
      </c>
      <c r="AN32" s="116"/>
      <c r="AO32" s="116"/>
      <c r="AP32" s="116"/>
      <c r="AQ32" s="116"/>
      <c r="AR32" s="116"/>
      <c r="AS32" s="116"/>
      <c r="AT32" s="116"/>
      <c r="AU32" s="116"/>
      <c r="AV32" s="10"/>
      <c r="AW32" s="87">
        <f t="shared" si="6"/>
        <v>19.25</v>
      </c>
      <c r="AX32" s="10"/>
      <c r="AY32" s="10">
        <v>350</v>
      </c>
      <c r="AZ32" s="10"/>
    </row>
    <row r="33" spans="1:52" ht="14.25" customHeight="1" x14ac:dyDescent="0.25">
      <c r="A33" s="194"/>
      <c r="B33" s="194"/>
      <c r="C33" s="50"/>
      <c r="D33" s="31"/>
      <c r="E33" s="31"/>
      <c r="F33" s="31"/>
      <c r="G33" s="31"/>
      <c r="H33" s="31"/>
      <c r="I33" s="31"/>
      <c r="J33" s="108">
        <f t="shared" si="0"/>
        <v>0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117">
        <f t="shared" si="1"/>
        <v>0</v>
      </c>
      <c r="W33" s="111">
        <v>17.5</v>
      </c>
      <c r="X33" s="118">
        <f t="shared" si="2"/>
        <v>0</v>
      </c>
      <c r="Y33" s="121"/>
      <c r="Z33" s="31"/>
      <c r="AA33" s="31"/>
      <c r="AB33" s="31"/>
      <c r="AC33" s="31"/>
      <c r="AD33" s="31">
        <v>4</v>
      </c>
      <c r="AE33" s="31"/>
      <c r="AF33" s="31"/>
      <c r="AG33" s="31"/>
      <c r="AH33" s="119">
        <f t="shared" si="3"/>
        <v>4</v>
      </c>
      <c r="AI33" s="120">
        <v>19.25</v>
      </c>
      <c r="AJ33" s="118">
        <f t="shared" si="4"/>
        <v>77</v>
      </c>
      <c r="AK33" s="105"/>
      <c r="AL33" s="120">
        <v>38.5</v>
      </c>
      <c r="AM33" s="118">
        <f t="shared" si="5"/>
        <v>0</v>
      </c>
      <c r="AN33" s="116"/>
      <c r="AO33" s="116"/>
      <c r="AP33" s="116"/>
      <c r="AQ33" s="116"/>
      <c r="AR33" s="116"/>
      <c r="AS33" s="116"/>
      <c r="AT33" s="116"/>
      <c r="AU33" s="116"/>
      <c r="AV33" s="10"/>
      <c r="AW33" s="87">
        <f t="shared" si="6"/>
        <v>77</v>
      </c>
      <c r="AX33" s="10"/>
      <c r="AY33" s="10"/>
      <c r="AZ33" s="10"/>
    </row>
    <row r="34" spans="1:52" ht="14.25" customHeight="1" x14ac:dyDescent="0.25">
      <c r="A34" s="194"/>
      <c r="B34" s="194"/>
      <c r="C34" s="61"/>
      <c r="D34" s="61"/>
      <c r="E34" s="61"/>
      <c r="F34" s="61"/>
      <c r="G34" s="61"/>
      <c r="H34" s="61"/>
      <c r="I34" s="61"/>
      <c r="J34" s="108">
        <f t="shared" si="0"/>
        <v>0</v>
      </c>
      <c r="K34" s="61"/>
      <c r="L34" s="61"/>
      <c r="M34" s="61"/>
      <c r="N34" s="61"/>
      <c r="O34" s="61">
        <v>2</v>
      </c>
      <c r="P34" s="61"/>
      <c r="Q34" s="61"/>
      <c r="R34" s="61"/>
      <c r="S34" s="61"/>
      <c r="T34" s="61"/>
      <c r="U34" s="61"/>
      <c r="V34" s="117">
        <f t="shared" si="1"/>
        <v>2</v>
      </c>
      <c r="W34" s="111">
        <v>17.5</v>
      </c>
      <c r="X34" s="118">
        <f t="shared" si="2"/>
        <v>35</v>
      </c>
      <c r="Y34" s="124">
        <v>1</v>
      </c>
      <c r="Z34" s="61"/>
      <c r="AA34" s="61"/>
      <c r="AB34" s="61"/>
      <c r="AC34" s="61"/>
      <c r="AD34" s="61"/>
      <c r="AE34" s="61"/>
      <c r="AF34" s="61"/>
      <c r="AG34" s="61"/>
      <c r="AH34" s="119">
        <f t="shared" si="3"/>
        <v>1</v>
      </c>
      <c r="AI34" s="120">
        <v>19.25</v>
      </c>
      <c r="AJ34" s="118">
        <f t="shared" si="4"/>
        <v>19.25</v>
      </c>
      <c r="AK34" s="125"/>
      <c r="AL34" s="120">
        <v>38.5</v>
      </c>
      <c r="AM34" s="118">
        <f t="shared" si="5"/>
        <v>0</v>
      </c>
      <c r="AN34" s="116"/>
      <c r="AO34" s="116"/>
      <c r="AP34" s="116"/>
      <c r="AQ34" s="116"/>
      <c r="AR34" s="116"/>
      <c r="AS34" s="116"/>
      <c r="AT34" s="116"/>
      <c r="AU34" s="116"/>
      <c r="AV34" s="10"/>
      <c r="AW34" s="87">
        <f t="shared" si="6"/>
        <v>54.25</v>
      </c>
      <c r="AX34" s="10"/>
      <c r="AY34" s="10"/>
      <c r="AZ34" s="10"/>
    </row>
    <row r="35" spans="1:52" ht="14.25" customHeight="1" x14ac:dyDescent="0.25">
      <c r="A35" s="194"/>
      <c r="B35" s="196"/>
      <c r="C35" s="116"/>
      <c r="D35" s="116"/>
      <c r="E35" s="116"/>
      <c r="F35" s="116"/>
      <c r="G35" s="116"/>
      <c r="H35" s="116"/>
      <c r="I35" s="116"/>
      <c r="J35" s="108">
        <f t="shared" si="0"/>
        <v>0</v>
      </c>
      <c r="K35" s="116"/>
      <c r="L35" s="116"/>
      <c r="M35" s="126"/>
      <c r="N35" s="116"/>
      <c r="O35" s="116"/>
      <c r="P35" s="116"/>
      <c r="Q35" s="116"/>
      <c r="R35" s="116"/>
      <c r="S35" s="116"/>
      <c r="T35" s="116"/>
      <c r="U35" s="116"/>
      <c r="V35" s="117">
        <f t="shared" si="1"/>
        <v>0</v>
      </c>
      <c r="W35" s="111">
        <v>17.5</v>
      </c>
      <c r="X35" s="118">
        <f t="shared" si="2"/>
        <v>0</v>
      </c>
      <c r="Y35" s="127"/>
      <c r="Z35" s="126"/>
      <c r="AA35" s="116"/>
      <c r="AB35" s="116"/>
      <c r="AC35" s="116"/>
      <c r="AD35" s="116"/>
      <c r="AE35" s="116"/>
      <c r="AF35" s="116"/>
      <c r="AG35" s="116"/>
      <c r="AH35" s="119">
        <f t="shared" si="3"/>
        <v>0</v>
      </c>
      <c r="AI35" s="120">
        <v>19.25</v>
      </c>
      <c r="AJ35" s="118">
        <f t="shared" si="4"/>
        <v>0</v>
      </c>
      <c r="AK35" s="116"/>
      <c r="AL35" s="120">
        <v>38.5</v>
      </c>
      <c r="AM35" s="118">
        <f t="shared" si="5"/>
        <v>0</v>
      </c>
      <c r="AN35" s="116"/>
      <c r="AO35" s="116"/>
      <c r="AP35" s="116"/>
      <c r="AQ35" s="116"/>
      <c r="AR35" s="116">
        <v>120</v>
      </c>
      <c r="AS35" s="116"/>
      <c r="AT35" s="116"/>
      <c r="AU35" s="116"/>
      <c r="AW35" s="87">
        <f t="shared" si="6"/>
        <v>120</v>
      </c>
      <c r="AX35" s="10"/>
      <c r="AY35" s="10"/>
      <c r="AZ35" s="10"/>
    </row>
    <row r="36" spans="1:52" ht="14.25" customHeight="1" x14ac:dyDescent="0.25">
      <c r="A36" s="194"/>
      <c r="B36" s="196"/>
      <c r="C36" s="116"/>
      <c r="D36" s="116"/>
      <c r="E36" s="116"/>
      <c r="F36" s="116"/>
      <c r="G36" s="116"/>
      <c r="H36" s="116"/>
      <c r="I36" s="116"/>
      <c r="J36" s="108">
        <f t="shared" si="0"/>
        <v>0</v>
      </c>
      <c r="K36" s="116"/>
      <c r="L36" s="116"/>
      <c r="M36" s="116"/>
      <c r="N36" s="116"/>
      <c r="O36" s="116">
        <v>2</v>
      </c>
      <c r="P36" s="116"/>
      <c r="Q36" s="116"/>
      <c r="R36" s="116"/>
      <c r="S36" s="116"/>
      <c r="T36" s="116"/>
      <c r="U36" s="116"/>
      <c r="V36" s="117">
        <f t="shared" si="1"/>
        <v>2</v>
      </c>
      <c r="W36" s="111">
        <v>17.5</v>
      </c>
      <c r="X36" s="118">
        <f t="shared" si="2"/>
        <v>35</v>
      </c>
      <c r="Y36" s="127"/>
      <c r="Z36" s="116"/>
      <c r="AA36" s="116"/>
      <c r="AB36" s="116"/>
      <c r="AC36" s="116"/>
      <c r="AD36" s="116">
        <v>4</v>
      </c>
      <c r="AE36" s="116"/>
      <c r="AF36" s="116"/>
      <c r="AG36" s="116"/>
      <c r="AH36" s="119">
        <f t="shared" si="3"/>
        <v>4</v>
      </c>
      <c r="AI36" s="120">
        <v>19.25</v>
      </c>
      <c r="AJ36" s="118">
        <f t="shared" si="4"/>
        <v>77</v>
      </c>
      <c r="AK36" s="116"/>
      <c r="AL36" s="120">
        <v>38.5</v>
      </c>
      <c r="AM36" s="118">
        <f t="shared" si="5"/>
        <v>0</v>
      </c>
      <c r="AN36" s="116"/>
      <c r="AO36" s="116"/>
      <c r="AP36" s="116"/>
      <c r="AQ36" s="116"/>
      <c r="AR36" s="116"/>
      <c r="AS36" s="116"/>
      <c r="AT36" s="116"/>
      <c r="AU36" s="116"/>
      <c r="AW36" s="87">
        <f t="shared" si="6"/>
        <v>112</v>
      </c>
      <c r="AX36" s="10"/>
      <c r="AY36" s="10"/>
      <c r="AZ36" s="10"/>
    </row>
    <row r="37" spans="1:52" ht="14.25" customHeight="1" x14ac:dyDescent="0.25">
      <c r="A37" s="194"/>
      <c r="B37" s="196"/>
      <c r="C37" s="116"/>
      <c r="D37" s="116"/>
      <c r="E37" s="116"/>
      <c r="F37" s="116">
        <v>150</v>
      </c>
      <c r="G37" s="116"/>
      <c r="H37" s="116"/>
      <c r="I37" s="116"/>
      <c r="J37" s="108">
        <f t="shared" si="0"/>
        <v>150</v>
      </c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7">
        <f t="shared" si="1"/>
        <v>0</v>
      </c>
      <c r="W37" s="111">
        <v>17.5</v>
      </c>
      <c r="X37" s="118">
        <f t="shared" si="2"/>
        <v>0</v>
      </c>
      <c r="Y37" s="127"/>
      <c r="Z37" s="116"/>
      <c r="AA37" s="116"/>
      <c r="AB37" s="116">
        <v>1</v>
      </c>
      <c r="AC37" s="116"/>
      <c r="AD37" s="116">
        <v>4</v>
      </c>
      <c r="AE37" s="116"/>
      <c r="AF37" s="116"/>
      <c r="AG37" s="116"/>
      <c r="AH37" s="119">
        <f t="shared" si="3"/>
        <v>5</v>
      </c>
      <c r="AI37" s="120">
        <v>19.25</v>
      </c>
      <c r="AJ37" s="118">
        <f t="shared" si="4"/>
        <v>96.25</v>
      </c>
      <c r="AK37" s="116"/>
      <c r="AL37" s="120">
        <v>38.5</v>
      </c>
      <c r="AM37" s="118">
        <f t="shared" si="5"/>
        <v>0</v>
      </c>
      <c r="AN37" s="116"/>
      <c r="AO37" s="116"/>
      <c r="AP37" s="116"/>
      <c r="AQ37" s="116"/>
      <c r="AR37" s="116"/>
      <c r="AS37" s="116"/>
      <c r="AT37" s="116"/>
      <c r="AU37" s="116"/>
      <c r="AW37" s="87">
        <f t="shared" si="6"/>
        <v>246.25</v>
      </c>
      <c r="AX37" s="10"/>
      <c r="AY37" s="10"/>
      <c r="AZ37" s="10"/>
    </row>
    <row r="38" spans="1:52" ht="14.25" customHeight="1" x14ac:dyDescent="0.25">
      <c r="A38" s="194"/>
      <c r="B38" s="196"/>
      <c r="C38" s="116"/>
      <c r="D38" s="116"/>
      <c r="E38" s="116">
        <v>40</v>
      </c>
      <c r="F38" s="116"/>
      <c r="G38" s="116"/>
      <c r="H38" s="116"/>
      <c r="I38" s="116"/>
      <c r="J38" s="108">
        <f t="shared" si="0"/>
        <v>40</v>
      </c>
      <c r="K38" s="116"/>
      <c r="L38" s="116"/>
      <c r="M38" s="126"/>
      <c r="N38" s="116"/>
      <c r="O38" s="116"/>
      <c r="P38" s="116"/>
      <c r="Q38" s="116"/>
      <c r="R38" s="116"/>
      <c r="S38" s="116"/>
      <c r="T38" s="116"/>
      <c r="U38" s="116"/>
      <c r="V38" s="117">
        <f t="shared" si="1"/>
        <v>0</v>
      </c>
      <c r="W38" s="111">
        <v>17.5</v>
      </c>
      <c r="X38" s="118">
        <f t="shared" si="2"/>
        <v>0</v>
      </c>
      <c r="Y38" s="127"/>
      <c r="Z38" s="126"/>
      <c r="AA38" s="116"/>
      <c r="AB38" s="116">
        <v>1</v>
      </c>
      <c r="AC38" s="116">
        <v>7</v>
      </c>
      <c r="AD38" s="116"/>
      <c r="AE38" s="116"/>
      <c r="AF38" s="116"/>
      <c r="AG38" s="116"/>
      <c r="AH38" s="119">
        <f t="shared" si="3"/>
        <v>8</v>
      </c>
      <c r="AI38" s="120">
        <v>19.25</v>
      </c>
      <c r="AJ38" s="118">
        <f t="shared" si="4"/>
        <v>154</v>
      </c>
      <c r="AK38" s="116"/>
      <c r="AL38" s="120">
        <v>38.5</v>
      </c>
      <c r="AM38" s="118">
        <f t="shared" si="5"/>
        <v>0</v>
      </c>
      <c r="AN38" s="116"/>
      <c r="AO38" s="116"/>
      <c r="AP38" s="116"/>
      <c r="AQ38" s="116"/>
      <c r="AR38" s="116"/>
      <c r="AS38" s="116"/>
      <c r="AT38" s="116"/>
      <c r="AU38" s="116"/>
      <c r="AW38" s="87">
        <f t="shared" si="6"/>
        <v>194</v>
      </c>
      <c r="AX38" s="10"/>
      <c r="AY38" s="10"/>
      <c r="AZ38" s="10"/>
    </row>
    <row r="39" spans="1:52" ht="14.25" customHeight="1" x14ac:dyDescent="0.25">
      <c r="A39" s="194"/>
      <c r="B39" s="197"/>
      <c r="C39" s="116"/>
      <c r="D39" s="116"/>
      <c r="E39" s="116"/>
      <c r="F39" s="116"/>
      <c r="G39" s="116"/>
      <c r="H39" s="116"/>
      <c r="I39" s="116"/>
      <c r="J39" s="108">
        <f t="shared" si="0"/>
        <v>0</v>
      </c>
      <c r="K39" s="116"/>
      <c r="L39" s="116">
        <v>1</v>
      </c>
      <c r="M39" s="116"/>
      <c r="N39" s="116"/>
      <c r="O39" s="116"/>
      <c r="P39" s="116"/>
      <c r="Q39" s="116"/>
      <c r="R39" s="116"/>
      <c r="S39" s="116"/>
      <c r="T39" s="116"/>
      <c r="U39" s="116"/>
      <c r="V39" s="117">
        <f t="shared" si="1"/>
        <v>1</v>
      </c>
      <c r="W39" s="111">
        <v>17.5</v>
      </c>
      <c r="X39" s="118">
        <f t="shared" si="2"/>
        <v>17.5</v>
      </c>
      <c r="Y39" s="127"/>
      <c r="Z39" s="116"/>
      <c r="AA39" s="116"/>
      <c r="AB39" s="116"/>
      <c r="AC39" s="116"/>
      <c r="AD39" s="116">
        <v>2</v>
      </c>
      <c r="AE39" s="116"/>
      <c r="AF39" s="116"/>
      <c r="AG39" s="116"/>
      <c r="AH39" s="119">
        <f t="shared" si="3"/>
        <v>2</v>
      </c>
      <c r="AI39" s="120">
        <v>19.25</v>
      </c>
      <c r="AJ39" s="118">
        <f t="shared" si="4"/>
        <v>38.5</v>
      </c>
      <c r="AK39" s="116"/>
      <c r="AL39" s="120">
        <v>38.5</v>
      </c>
      <c r="AM39" s="118">
        <f t="shared" si="5"/>
        <v>0</v>
      </c>
      <c r="AN39" s="116"/>
      <c r="AO39" s="116"/>
      <c r="AP39" s="116"/>
      <c r="AQ39" s="116"/>
      <c r="AR39" s="116"/>
      <c r="AS39" s="116"/>
      <c r="AT39" s="116"/>
      <c r="AU39" s="116"/>
      <c r="AW39" s="87">
        <f t="shared" si="6"/>
        <v>56</v>
      </c>
      <c r="AX39" s="10"/>
      <c r="AY39" s="10"/>
      <c r="AZ39" s="10"/>
    </row>
    <row r="40" spans="1:52" ht="14.25" customHeight="1" x14ac:dyDescent="0.25">
      <c r="A40" s="194"/>
      <c r="B40" s="198"/>
      <c r="C40" s="116"/>
      <c r="D40" s="116"/>
      <c r="E40" s="116"/>
      <c r="F40" s="116"/>
      <c r="G40" s="116"/>
      <c r="H40" s="116"/>
      <c r="I40" s="116"/>
      <c r="J40" s="108">
        <f t="shared" si="0"/>
        <v>0</v>
      </c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7">
        <f t="shared" si="1"/>
        <v>0</v>
      </c>
      <c r="W40" s="111">
        <v>17.5</v>
      </c>
      <c r="X40" s="118">
        <f t="shared" si="2"/>
        <v>0</v>
      </c>
      <c r="Y40" s="127"/>
      <c r="Z40" s="116"/>
      <c r="AA40" s="116"/>
      <c r="AB40" s="116">
        <v>1</v>
      </c>
      <c r="AC40" s="116"/>
      <c r="AD40" s="116"/>
      <c r="AE40" s="116"/>
      <c r="AF40" s="116"/>
      <c r="AG40" s="116"/>
      <c r="AH40" s="119">
        <f t="shared" si="3"/>
        <v>1</v>
      </c>
      <c r="AI40" s="120">
        <v>19.25</v>
      </c>
      <c r="AJ40" s="118">
        <f t="shared" si="4"/>
        <v>19.25</v>
      </c>
      <c r="AK40" s="116"/>
      <c r="AL40" s="120">
        <v>38.5</v>
      </c>
      <c r="AM40" s="118">
        <f t="shared" si="5"/>
        <v>0</v>
      </c>
      <c r="AN40" s="116"/>
      <c r="AO40" s="116"/>
      <c r="AP40" s="116"/>
      <c r="AQ40" s="116"/>
      <c r="AR40" s="116"/>
      <c r="AS40" s="116"/>
      <c r="AT40" s="116"/>
      <c r="AU40" s="116"/>
      <c r="AW40" s="87">
        <f t="shared" si="6"/>
        <v>19.25</v>
      </c>
      <c r="AX40" s="10"/>
      <c r="AY40" s="10"/>
      <c r="AZ40" s="10"/>
    </row>
    <row r="41" spans="1:52" ht="14.25" customHeight="1" x14ac:dyDescent="0.25">
      <c r="A41" s="194"/>
      <c r="B41" s="196"/>
      <c r="C41" s="116"/>
      <c r="D41" s="116"/>
      <c r="E41" s="116"/>
      <c r="F41" s="116"/>
      <c r="G41" s="116"/>
      <c r="H41" s="116"/>
      <c r="I41" s="116"/>
      <c r="J41" s="108">
        <f t="shared" si="0"/>
        <v>0</v>
      </c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>
        <f t="shared" si="1"/>
        <v>0</v>
      </c>
      <c r="W41" s="111">
        <v>17.5</v>
      </c>
      <c r="X41" s="118">
        <f t="shared" si="2"/>
        <v>0</v>
      </c>
      <c r="Y41" s="127"/>
      <c r="Z41" s="116"/>
      <c r="AA41" s="116"/>
      <c r="AB41" s="116">
        <v>1</v>
      </c>
      <c r="AC41" s="116"/>
      <c r="AD41" s="116"/>
      <c r="AE41" s="116"/>
      <c r="AF41" s="116"/>
      <c r="AG41" s="116"/>
      <c r="AH41" s="119">
        <f t="shared" si="3"/>
        <v>1</v>
      </c>
      <c r="AI41" s="120">
        <v>19.25</v>
      </c>
      <c r="AJ41" s="118">
        <f t="shared" si="4"/>
        <v>19.25</v>
      </c>
      <c r="AK41" s="116"/>
      <c r="AL41" s="120">
        <v>38.5</v>
      </c>
      <c r="AM41" s="118">
        <f t="shared" si="5"/>
        <v>0</v>
      </c>
      <c r="AN41" s="116"/>
      <c r="AO41" s="116"/>
      <c r="AP41" s="116"/>
      <c r="AQ41" s="116"/>
      <c r="AR41" s="116"/>
      <c r="AS41" s="116"/>
      <c r="AT41" s="116"/>
      <c r="AU41" s="116"/>
      <c r="AW41" s="87">
        <f t="shared" si="6"/>
        <v>19.25</v>
      </c>
      <c r="AX41" s="10"/>
      <c r="AY41" s="10"/>
      <c r="AZ41" s="10"/>
    </row>
    <row r="42" spans="1:52" ht="14.25" customHeight="1" x14ac:dyDescent="0.25">
      <c r="A42" s="194"/>
      <c r="B42" s="196"/>
      <c r="C42" s="116"/>
      <c r="D42" s="116"/>
      <c r="E42" s="116"/>
      <c r="F42" s="116"/>
      <c r="G42" s="116"/>
      <c r="H42" s="116"/>
      <c r="I42" s="116"/>
      <c r="J42" s="108">
        <f t="shared" si="0"/>
        <v>0</v>
      </c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>
        <f t="shared" si="1"/>
        <v>0</v>
      </c>
      <c r="W42" s="111">
        <v>17.5</v>
      </c>
      <c r="X42" s="118">
        <f t="shared" si="2"/>
        <v>0</v>
      </c>
      <c r="Y42" s="127"/>
      <c r="Z42" s="116"/>
      <c r="AA42" s="116"/>
      <c r="AB42" s="116">
        <v>1</v>
      </c>
      <c r="AC42" s="116"/>
      <c r="AD42" s="116"/>
      <c r="AE42" s="116"/>
      <c r="AF42" s="116"/>
      <c r="AG42" s="116"/>
      <c r="AH42" s="119">
        <f t="shared" si="3"/>
        <v>1</v>
      </c>
      <c r="AI42" s="120">
        <v>19.25</v>
      </c>
      <c r="AJ42" s="118">
        <f t="shared" si="4"/>
        <v>19.25</v>
      </c>
      <c r="AK42" s="10"/>
      <c r="AL42" s="120">
        <v>38.5</v>
      </c>
      <c r="AM42" s="118">
        <f t="shared" si="5"/>
        <v>0</v>
      </c>
      <c r="AO42" s="116"/>
      <c r="AP42" s="116"/>
      <c r="AQ42" s="116"/>
      <c r="AR42" s="116"/>
      <c r="AS42" s="116"/>
      <c r="AT42" s="116"/>
      <c r="AU42" s="116"/>
      <c r="AW42" s="87">
        <f t="shared" si="6"/>
        <v>19.25</v>
      </c>
      <c r="AX42" s="10"/>
      <c r="AY42" s="10"/>
      <c r="AZ42" s="10"/>
    </row>
    <row r="43" spans="1:52" ht="14.25" customHeight="1" x14ac:dyDescent="0.25">
      <c r="A43" s="194"/>
      <c r="B43" s="196"/>
      <c r="C43" s="116"/>
      <c r="D43" s="116"/>
      <c r="E43" s="116"/>
      <c r="F43" s="116"/>
      <c r="G43" s="116"/>
      <c r="H43" s="116"/>
      <c r="I43" s="116"/>
      <c r="J43" s="108">
        <f t="shared" si="0"/>
        <v>0</v>
      </c>
      <c r="K43" s="116">
        <v>1.5</v>
      </c>
      <c r="L43" s="116"/>
      <c r="M43" s="116"/>
      <c r="N43" s="116"/>
      <c r="O43" s="116">
        <v>3</v>
      </c>
      <c r="P43" s="116"/>
      <c r="Q43" s="116"/>
      <c r="R43" s="116"/>
      <c r="S43" s="116"/>
      <c r="T43" s="116"/>
      <c r="U43" s="116"/>
      <c r="V43" s="117">
        <f t="shared" si="1"/>
        <v>4.5</v>
      </c>
      <c r="W43" s="111">
        <v>17.5</v>
      </c>
      <c r="X43" s="118">
        <f t="shared" si="2"/>
        <v>78.75</v>
      </c>
      <c r="Y43" s="127"/>
      <c r="Z43" s="116"/>
      <c r="AA43" s="116"/>
      <c r="AB43" s="116">
        <v>1.5</v>
      </c>
      <c r="AC43" s="116"/>
      <c r="AD43" s="116"/>
      <c r="AE43" s="116"/>
      <c r="AF43" s="116"/>
      <c r="AG43" s="116"/>
      <c r="AH43" s="119">
        <f t="shared" si="3"/>
        <v>1.5</v>
      </c>
      <c r="AI43" s="120">
        <v>19.25</v>
      </c>
      <c r="AJ43" s="118">
        <f t="shared" si="4"/>
        <v>28.875</v>
      </c>
      <c r="AK43" s="10"/>
      <c r="AL43" s="120">
        <v>38.5</v>
      </c>
      <c r="AM43" s="118">
        <f t="shared" si="5"/>
        <v>0</v>
      </c>
      <c r="AO43" s="116"/>
      <c r="AP43" s="116"/>
      <c r="AQ43" s="116"/>
      <c r="AR43" s="116"/>
      <c r="AS43" s="116"/>
      <c r="AT43" s="116"/>
      <c r="AU43" s="116"/>
      <c r="AW43" s="87">
        <f t="shared" si="6"/>
        <v>107.625</v>
      </c>
      <c r="AX43" s="10"/>
      <c r="AY43" s="10">
        <v>350</v>
      </c>
      <c r="AZ43" s="10"/>
    </row>
    <row r="44" spans="1:52" ht="14.25" customHeight="1" x14ac:dyDescent="0.25">
      <c r="A44" s="194"/>
      <c r="B44" s="196"/>
      <c r="C44" s="116"/>
      <c r="D44" s="116"/>
      <c r="E44" s="116"/>
      <c r="F44" s="116"/>
      <c r="G44" s="116"/>
      <c r="H44" s="116"/>
      <c r="I44" s="116"/>
      <c r="J44" s="108">
        <f t="shared" si="0"/>
        <v>0</v>
      </c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7">
        <f t="shared" si="1"/>
        <v>0</v>
      </c>
      <c r="W44" s="111">
        <v>17.5</v>
      </c>
      <c r="X44" s="118">
        <f t="shared" si="2"/>
        <v>0</v>
      </c>
      <c r="Y44" s="127"/>
      <c r="Z44" s="116"/>
      <c r="AA44" s="116"/>
      <c r="AB44" s="116"/>
      <c r="AC44" s="116"/>
      <c r="AD44" s="116">
        <v>2</v>
      </c>
      <c r="AE44" s="116"/>
      <c r="AF44" s="116"/>
      <c r="AG44" s="116"/>
      <c r="AH44" s="119">
        <f t="shared" si="3"/>
        <v>2</v>
      </c>
      <c r="AI44" s="120">
        <v>19.25</v>
      </c>
      <c r="AJ44" s="118">
        <f t="shared" si="4"/>
        <v>38.5</v>
      </c>
      <c r="AK44" s="116"/>
      <c r="AL44" s="120">
        <v>38.5</v>
      </c>
      <c r="AM44" s="118">
        <f t="shared" si="5"/>
        <v>0</v>
      </c>
      <c r="AN44" s="116"/>
      <c r="AO44" s="116"/>
      <c r="AP44" s="116"/>
      <c r="AQ44" s="116"/>
      <c r="AR44" s="116"/>
      <c r="AS44" s="116"/>
      <c r="AT44" s="116"/>
      <c r="AU44" s="116"/>
      <c r="AW44" s="87">
        <f t="shared" si="6"/>
        <v>38.5</v>
      </c>
      <c r="AX44" s="10"/>
      <c r="AY44" s="10"/>
      <c r="AZ44" s="10"/>
    </row>
    <row r="45" spans="1:52" ht="14.25" customHeight="1" x14ac:dyDescent="0.25">
      <c r="A45" s="194"/>
      <c r="B45" s="196"/>
      <c r="C45" s="116"/>
      <c r="D45" s="116"/>
      <c r="E45" s="116"/>
      <c r="F45" s="116"/>
      <c r="G45" s="116"/>
      <c r="H45" s="116"/>
      <c r="I45" s="116"/>
      <c r="J45" s="108">
        <f t="shared" si="0"/>
        <v>0</v>
      </c>
      <c r="K45" s="116"/>
      <c r="L45" s="116"/>
      <c r="M45" s="116"/>
      <c r="N45" s="116"/>
      <c r="O45" s="116">
        <v>2</v>
      </c>
      <c r="P45" s="116"/>
      <c r="Q45" s="116"/>
      <c r="R45" s="116"/>
      <c r="S45" s="116"/>
      <c r="T45" s="116"/>
      <c r="U45" s="116"/>
      <c r="V45" s="117">
        <f t="shared" si="1"/>
        <v>2</v>
      </c>
      <c r="W45" s="111">
        <v>17.5</v>
      </c>
      <c r="X45" s="118">
        <f t="shared" si="2"/>
        <v>35</v>
      </c>
      <c r="Y45" s="127">
        <v>1</v>
      </c>
      <c r="Z45" s="116"/>
      <c r="AA45" s="116"/>
      <c r="AB45" s="116">
        <v>1</v>
      </c>
      <c r="AC45" s="116"/>
      <c r="AD45" s="116"/>
      <c r="AE45" s="116"/>
      <c r="AF45" s="116"/>
      <c r="AG45" s="116"/>
      <c r="AH45" s="119">
        <f t="shared" si="3"/>
        <v>2</v>
      </c>
      <c r="AI45" s="120">
        <v>19.25</v>
      </c>
      <c r="AJ45" s="118">
        <f t="shared" si="4"/>
        <v>38.5</v>
      </c>
      <c r="AK45" s="116"/>
      <c r="AL45" s="120">
        <v>38.5</v>
      </c>
      <c r="AM45" s="118">
        <f t="shared" si="5"/>
        <v>0</v>
      </c>
      <c r="AN45" s="116"/>
      <c r="AO45" s="116"/>
      <c r="AP45" s="116"/>
      <c r="AQ45" s="116"/>
      <c r="AR45" s="116"/>
      <c r="AS45" s="116"/>
      <c r="AT45" s="116"/>
      <c r="AU45" s="116"/>
      <c r="AW45" s="87">
        <f t="shared" si="6"/>
        <v>73.5</v>
      </c>
      <c r="AX45" s="10"/>
      <c r="AY45" s="10"/>
      <c r="AZ45" s="10"/>
    </row>
    <row r="46" spans="1:52" ht="14.25" customHeight="1" x14ac:dyDescent="0.25">
      <c r="A46" s="194"/>
      <c r="B46" s="196"/>
      <c r="C46" s="116"/>
      <c r="D46" s="116"/>
      <c r="E46" s="116"/>
      <c r="F46" s="116"/>
      <c r="G46" s="116"/>
      <c r="H46" s="116"/>
      <c r="I46" s="116"/>
      <c r="J46" s="108">
        <f t="shared" si="0"/>
        <v>0</v>
      </c>
      <c r="K46" s="116"/>
      <c r="L46" s="116"/>
      <c r="M46" s="116"/>
      <c r="N46" s="116"/>
      <c r="O46" s="116">
        <v>3</v>
      </c>
      <c r="P46" s="116"/>
      <c r="Q46" s="116"/>
      <c r="R46" s="116"/>
      <c r="S46" s="116"/>
      <c r="T46" s="116"/>
      <c r="U46" s="116"/>
      <c r="V46" s="117">
        <f t="shared" si="1"/>
        <v>3</v>
      </c>
      <c r="W46" s="111">
        <v>17.5</v>
      </c>
      <c r="X46" s="118">
        <f t="shared" si="2"/>
        <v>52.5</v>
      </c>
      <c r="Y46" s="127"/>
      <c r="Z46" s="116"/>
      <c r="AA46" s="116"/>
      <c r="AB46" s="116">
        <v>1.5</v>
      </c>
      <c r="AC46" s="116"/>
      <c r="AD46" s="116"/>
      <c r="AE46" s="116"/>
      <c r="AF46" s="116"/>
      <c r="AG46" s="116"/>
      <c r="AH46" s="119">
        <f t="shared" si="3"/>
        <v>1.5</v>
      </c>
      <c r="AI46" s="120">
        <v>19.25</v>
      </c>
      <c r="AJ46" s="118">
        <f t="shared" si="4"/>
        <v>28.875</v>
      </c>
      <c r="AK46" s="116"/>
      <c r="AL46" s="120">
        <v>38.5</v>
      </c>
      <c r="AM46" s="118">
        <f t="shared" si="5"/>
        <v>0</v>
      </c>
      <c r="AN46" s="116"/>
      <c r="AO46" s="116"/>
      <c r="AP46" s="116"/>
      <c r="AQ46" s="116"/>
      <c r="AR46" s="116"/>
      <c r="AS46" s="116"/>
      <c r="AT46" s="116"/>
      <c r="AU46" s="116"/>
      <c r="AW46" s="87">
        <f t="shared" si="6"/>
        <v>81.375</v>
      </c>
      <c r="AX46" s="10"/>
      <c r="AY46" s="10"/>
      <c r="AZ46" s="10"/>
    </row>
    <row r="47" spans="1:52" ht="14.25" customHeight="1" x14ac:dyDescent="0.25">
      <c r="A47" s="194"/>
      <c r="B47" s="196"/>
      <c r="C47" s="116"/>
      <c r="D47" s="116"/>
      <c r="E47" s="116"/>
      <c r="F47" s="116"/>
      <c r="G47" s="116"/>
      <c r="H47" s="116"/>
      <c r="I47" s="116"/>
      <c r="J47" s="108">
        <f t="shared" si="0"/>
        <v>0</v>
      </c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7">
        <f t="shared" si="1"/>
        <v>0</v>
      </c>
      <c r="W47" s="111">
        <v>17.5</v>
      </c>
      <c r="X47" s="118">
        <f t="shared" si="2"/>
        <v>0</v>
      </c>
      <c r="Y47" s="127">
        <v>1</v>
      </c>
      <c r="Z47" s="116"/>
      <c r="AA47" s="116"/>
      <c r="AB47" s="116">
        <v>1</v>
      </c>
      <c r="AC47" s="116"/>
      <c r="AD47" s="116"/>
      <c r="AE47" s="116"/>
      <c r="AF47" s="116"/>
      <c r="AG47" s="116"/>
      <c r="AH47" s="119">
        <f t="shared" si="3"/>
        <v>2</v>
      </c>
      <c r="AI47" s="120">
        <v>19.25</v>
      </c>
      <c r="AJ47" s="118">
        <f t="shared" si="4"/>
        <v>38.5</v>
      </c>
      <c r="AK47" s="116"/>
      <c r="AL47" s="120">
        <v>38.5</v>
      </c>
      <c r="AM47" s="118">
        <f t="shared" si="5"/>
        <v>0</v>
      </c>
      <c r="AN47" s="116"/>
      <c r="AO47" s="116"/>
      <c r="AP47" s="116"/>
      <c r="AQ47" s="116"/>
      <c r="AR47" s="116"/>
      <c r="AS47" s="116"/>
      <c r="AT47" s="116"/>
      <c r="AU47" s="116"/>
      <c r="AW47" s="87">
        <f t="shared" si="6"/>
        <v>38.5</v>
      </c>
      <c r="AX47" s="10"/>
      <c r="AY47" s="10">
        <v>350</v>
      </c>
      <c r="AZ47" s="10"/>
    </row>
    <row r="48" spans="1:52" ht="14.25" customHeight="1" x14ac:dyDescent="0.25">
      <c r="A48" s="194"/>
      <c r="B48" s="196"/>
      <c r="C48" s="116"/>
      <c r="D48" s="116"/>
      <c r="E48" s="116"/>
      <c r="F48" s="116"/>
      <c r="G48" s="116"/>
      <c r="H48" s="116"/>
      <c r="I48" s="116"/>
      <c r="J48" s="108">
        <f t="shared" si="0"/>
        <v>0</v>
      </c>
      <c r="K48" s="116"/>
      <c r="L48" s="116">
        <v>1</v>
      </c>
      <c r="M48" s="116"/>
      <c r="N48" s="116"/>
      <c r="O48" s="116"/>
      <c r="P48" s="116"/>
      <c r="Q48" s="116"/>
      <c r="R48" s="116"/>
      <c r="S48" s="116"/>
      <c r="T48" s="116"/>
      <c r="U48" s="116"/>
      <c r="V48" s="117">
        <f t="shared" si="1"/>
        <v>1</v>
      </c>
      <c r="W48" s="111">
        <v>17.5</v>
      </c>
      <c r="X48" s="118">
        <f t="shared" si="2"/>
        <v>17.5</v>
      </c>
      <c r="Y48" s="127"/>
      <c r="Z48" s="116"/>
      <c r="AA48" s="116"/>
      <c r="AB48" s="116"/>
      <c r="AC48" s="116"/>
      <c r="AD48" s="116"/>
      <c r="AE48" s="116"/>
      <c r="AF48" s="116"/>
      <c r="AG48" s="116"/>
      <c r="AH48" s="119">
        <f t="shared" si="3"/>
        <v>0</v>
      </c>
      <c r="AI48" s="120">
        <v>19.25</v>
      </c>
      <c r="AJ48" s="118">
        <f t="shared" si="4"/>
        <v>0</v>
      </c>
      <c r="AK48" s="116"/>
      <c r="AL48" s="120">
        <v>38.5</v>
      </c>
      <c r="AM48" s="118">
        <f t="shared" si="5"/>
        <v>0</v>
      </c>
      <c r="AN48" s="116"/>
      <c r="AO48" s="116"/>
      <c r="AP48" s="116"/>
      <c r="AQ48" s="116"/>
      <c r="AR48" s="116">
        <v>100</v>
      </c>
      <c r="AS48" s="116"/>
      <c r="AT48" s="116"/>
      <c r="AU48" s="116"/>
      <c r="AW48" s="87">
        <f t="shared" si="6"/>
        <v>117.5</v>
      </c>
      <c r="AX48" s="10"/>
      <c r="AY48" s="10"/>
      <c r="AZ48" s="10"/>
    </row>
    <row r="49" spans="1:52" ht="14.25" customHeight="1" x14ac:dyDescent="0.25">
      <c r="A49" s="194"/>
      <c r="B49" s="196"/>
      <c r="C49" s="116"/>
      <c r="D49" s="116"/>
      <c r="E49" s="116">
        <v>40</v>
      </c>
      <c r="F49" s="116"/>
      <c r="G49" s="116"/>
      <c r="H49" s="116"/>
      <c r="I49" s="116"/>
      <c r="J49" s="108">
        <f t="shared" si="0"/>
        <v>40</v>
      </c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7">
        <f t="shared" si="1"/>
        <v>0</v>
      </c>
      <c r="W49" s="111">
        <v>17.5</v>
      </c>
      <c r="X49" s="118">
        <f t="shared" si="2"/>
        <v>0</v>
      </c>
      <c r="Y49" s="127"/>
      <c r="Z49" s="116"/>
      <c r="AA49" s="116"/>
      <c r="AB49" s="116">
        <v>1</v>
      </c>
      <c r="AC49" s="116"/>
      <c r="AD49" s="116">
        <v>4</v>
      </c>
      <c r="AE49" s="116"/>
      <c r="AF49" s="116"/>
      <c r="AG49" s="116"/>
      <c r="AH49" s="119">
        <f t="shared" si="3"/>
        <v>5</v>
      </c>
      <c r="AI49" s="120">
        <v>19.25</v>
      </c>
      <c r="AJ49" s="118">
        <f t="shared" si="4"/>
        <v>96.25</v>
      </c>
      <c r="AK49" s="116"/>
      <c r="AL49" s="120">
        <v>38.5</v>
      </c>
      <c r="AM49" s="118">
        <f t="shared" si="5"/>
        <v>0</v>
      </c>
      <c r="AN49" s="116"/>
      <c r="AO49" s="116"/>
      <c r="AP49" s="116"/>
      <c r="AQ49" s="116"/>
      <c r="AR49" s="116"/>
      <c r="AS49" s="116"/>
      <c r="AT49" s="116"/>
      <c r="AU49" s="116"/>
      <c r="AW49" s="87">
        <f t="shared" si="6"/>
        <v>136.25</v>
      </c>
      <c r="AX49" s="10"/>
      <c r="AY49" s="10"/>
      <c r="AZ49" s="10"/>
    </row>
    <row r="50" spans="1:52" ht="14.25" customHeight="1" x14ac:dyDescent="0.25">
      <c r="A50" s="194"/>
      <c r="B50" s="196"/>
      <c r="C50" s="116"/>
      <c r="D50" s="116"/>
      <c r="E50" s="116"/>
      <c r="F50" s="116"/>
      <c r="G50" s="116"/>
      <c r="H50" s="116"/>
      <c r="I50" s="116"/>
      <c r="J50" s="108">
        <f t="shared" si="0"/>
        <v>0</v>
      </c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7">
        <f t="shared" si="1"/>
        <v>0</v>
      </c>
      <c r="W50" s="111">
        <v>17.5</v>
      </c>
      <c r="X50" s="118">
        <f t="shared" si="2"/>
        <v>0</v>
      </c>
      <c r="Y50" s="127"/>
      <c r="Z50" s="116"/>
      <c r="AA50" s="116"/>
      <c r="AB50" s="116">
        <v>1</v>
      </c>
      <c r="AC50" s="116"/>
      <c r="AD50" s="116">
        <v>4</v>
      </c>
      <c r="AE50" s="116"/>
      <c r="AF50" s="116"/>
      <c r="AG50" s="116"/>
      <c r="AH50" s="119">
        <f t="shared" si="3"/>
        <v>5</v>
      </c>
      <c r="AI50" s="120">
        <v>19.25</v>
      </c>
      <c r="AJ50" s="118">
        <f t="shared" si="4"/>
        <v>96.25</v>
      </c>
      <c r="AK50" s="116"/>
      <c r="AL50" s="120">
        <v>38.5</v>
      </c>
      <c r="AM50" s="118">
        <f t="shared" si="5"/>
        <v>0</v>
      </c>
      <c r="AN50" s="116"/>
      <c r="AO50" s="116"/>
      <c r="AP50" s="116"/>
      <c r="AQ50" s="116"/>
      <c r="AR50" s="116"/>
      <c r="AS50" s="116"/>
      <c r="AT50" s="116"/>
      <c r="AU50" s="116"/>
      <c r="AW50" s="87">
        <f t="shared" si="6"/>
        <v>96.25</v>
      </c>
      <c r="AX50" s="10"/>
      <c r="AY50" s="10"/>
      <c r="AZ50" s="10"/>
    </row>
    <row r="51" spans="1:52" ht="14.25" customHeight="1" x14ac:dyDescent="0.25">
      <c r="A51" s="194"/>
      <c r="B51" s="196"/>
      <c r="C51" s="116"/>
      <c r="D51" s="116"/>
      <c r="E51" s="116"/>
      <c r="F51" s="116"/>
      <c r="G51" s="116"/>
      <c r="H51" s="116"/>
      <c r="I51" s="116"/>
      <c r="J51" s="108">
        <f t="shared" si="0"/>
        <v>0</v>
      </c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7">
        <f t="shared" si="1"/>
        <v>0</v>
      </c>
      <c r="W51" s="111">
        <v>17.5</v>
      </c>
      <c r="X51" s="118">
        <f t="shared" si="2"/>
        <v>0</v>
      </c>
      <c r="Y51" s="127"/>
      <c r="Z51" s="116"/>
      <c r="AA51" s="116"/>
      <c r="AB51" s="116">
        <v>1</v>
      </c>
      <c r="AC51" s="116">
        <v>7</v>
      </c>
      <c r="AD51" s="116"/>
      <c r="AE51" s="116"/>
      <c r="AF51" s="116"/>
      <c r="AG51" s="116"/>
      <c r="AH51" s="119">
        <f t="shared" si="3"/>
        <v>8</v>
      </c>
      <c r="AI51" s="120">
        <v>19.25</v>
      </c>
      <c r="AJ51" s="118">
        <f t="shared" si="4"/>
        <v>154</v>
      </c>
      <c r="AK51" s="116"/>
      <c r="AL51" s="120">
        <v>38.5</v>
      </c>
      <c r="AM51" s="118">
        <f t="shared" si="5"/>
        <v>0</v>
      </c>
      <c r="AN51" s="116"/>
      <c r="AO51" s="116"/>
      <c r="AP51" s="116"/>
      <c r="AQ51" s="116"/>
      <c r="AR51" s="116"/>
      <c r="AS51" s="116"/>
      <c r="AT51" s="116"/>
      <c r="AU51" s="116">
        <v>550</v>
      </c>
      <c r="AV51" s="10"/>
      <c r="AW51" s="87">
        <f t="shared" si="6"/>
        <v>704</v>
      </c>
      <c r="AX51" s="10"/>
      <c r="AY51" s="10"/>
      <c r="AZ51" s="10"/>
    </row>
    <row r="52" spans="1:52" ht="14.25" customHeight="1" x14ac:dyDescent="0.25">
      <c r="A52" s="194"/>
      <c r="B52" s="196"/>
      <c r="C52" s="116"/>
      <c r="D52" s="116">
        <v>900</v>
      </c>
      <c r="E52" s="116"/>
      <c r="F52" s="116"/>
      <c r="G52" s="128"/>
      <c r="H52" s="116"/>
      <c r="I52" s="116"/>
      <c r="J52" s="108">
        <f t="shared" si="0"/>
        <v>900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7">
        <f t="shared" si="1"/>
        <v>0</v>
      </c>
      <c r="W52" s="111">
        <v>17.5</v>
      </c>
      <c r="X52" s="118">
        <f t="shared" si="2"/>
        <v>0</v>
      </c>
      <c r="Y52" s="127"/>
      <c r="Z52" s="116"/>
      <c r="AA52" s="116"/>
      <c r="AB52" s="116">
        <v>1</v>
      </c>
      <c r="AC52" s="116"/>
      <c r="AD52" s="116"/>
      <c r="AE52" s="116"/>
      <c r="AF52" s="116"/>
      <c r="AG52" s="116"/>
      <c r="AH52" s="119">
        <f t="shared" si="3"/>
        <v>1</v>
      </c>
      <c r="AI52" s="120">
        <v>19.25</v>
      </c>
      <c r="AJ52" s="118">
        <f t="shared" si="4"/>
        <v>19.25</v>
      </c>
      <c r="AK52" s="116"/>
      <c r="AL52" s="120">
        <v>38.5</v>
      </c>
      <c r="AM52" s="118">
        <f t="shared" si="5"/>
        <v>0</v>
      </c>
      <c r="AN52" s="116"/>
      <c r="AO52" s="116"/>
      <c r="AP52" s="116"/>
      <c r="AQ52" s="116"/>
      <c r="AR52" s="116"/>
      <c r="AS52" s="116"/>
      <c r="AT52" s="116"/>
      <c r="AU52" s="116"/>
      <c r="AW52" s="87">
        <f t="shared" si="6"/>
        <v>919.25</v>
      </c>
      <c r="AX52" s="10"/>
      <c r="AY52" s="10"/>
      <c r="AZ52" s="10">
        <v>600</v>
      </c>
    </row>
    <row r="53" spans="1:52" ht="14.25" customHeight="1" x14ac:dyDescent="0.25">
      <c r="A53" s="194"/>
      <c r="B53" s="196"/>
      <c r="C53" s="116"/>
      <c r="D53" s="116"/>
      <c r="E53" s="116"/>
      <c r="F53" s="116"/>
      <c r="G53" s="116"/>
      <c r="H53" s="116"/>
      <c r="I53" s="116"/>
      <c r="J53" s="108">
        <f t="shared" si="0"/>
        <v>0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7">
        <f t="shared" si="1"/>
        <v>0</v>
      </c>
      <c r="W53" s="111">
        <v>17.5</v>
      </c>
      <c r="X53" s="118">
        <f t="shared" si="2"/>
        <v>0</v>
      </c>
      <c r="Y53" s="127"/>
      <c r="Z53" s="116"/>
      <c r="AA53" s="116"/>
      <c r="AB53" s="116"/>
      <c r="AC53" s="116"/>
      <c r="AD53" s="116"/>
      <c r="AE53" s="116"/>
      <c r="AF53" s="116"/>
      <c r="AG53" s="116"/>
      <c r="AH53" s="119">
        <f t="shared" si="3"/>
        <v>0</v>
      </c>
      <c r="AI53" s="120">
        <v>19.25</v>
      </c>
      <c r="AJ53" s="118">
        <f t="shared" si="4"/>
        <v>0</v>
      </c>
      <c r="AK53" s="116"/>
      <c r="AL53" s="120">
        <v>38.5</v>
      </c>
      <c r="AM53" s="118">
        <f t="shared" si="5"/>
        <v>0</v>
      </c>
      <c r="AN53" s="116"/>
      <c r="AO53" s="116"/>
      <c r="AP53" s="116"/>
      <c r="AQ53" s="116"/>
      <c r="AR53" s="116">
        <v>180</v>
      </c>
      <c r="AS53" s="116"/>
      <c r="AT53" s="116"/>
      <c r="AU53" s="116"/>
      <c r="AV53" s="10">
        <v>350</v>
      </c>
      <c r="AW53" s="87">
        <f t="shared" si="6"/>
        <v>530</v>
      </c>
      <c r="AX53" s="10"/>
      <c r="AY53" s="10"/>
      <c r="AZ53" s="10"/>
    </row>
    <row r="54" spans="1:52" ht="14.25" customHeight="1" x14ac:dyDescent="0.25">
      <c r="A54" s="194"/>
      <c r="B54" s="196"/>
      <c r="C54" s="116"/>
      <c r="D54" s="116"/>
      <c r="E54" s="116"/>
      <c r="F54" s="116">
        <v>150</v>
      </c>
      <c r="G54" s="116"/>
      <c r="H54" s="116"/>
      <c r="I54" s="116"/>
      <c r="J54" s="108">
        <f t="shared" si="0"/>
        <v>150</v>
      </c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7">
        <f t="shared" si="1"/>
        <v>0</v>
      </c>
      <c r="W54" s="111">
        <v>17.5</v>
      </c>
      <c r="X54" s="118">
        <f t="shared" si="2"/>
        <v>0</v>
      </c>
      <c r="Y54" s="127"/>
      <c r="Z54" s="116"/>
      <c r="AA54" s="116"/>
      <c r="AB54" s="116">
        <v>1</v>
      </c>
      <c r="AC54" s="116"/>
      <c r="AD54" s="116"/>
      <c r="AE54" s="116"/>
      <c r="AF54" s="116"/>
      <c r="AG54" s="116"/>
      <c r="AH54" s="119">
        <f t="shared" si="3"/>
        <v>1</v>
      </c>
      <c r="AI54" s="120">
        <v>19.25</v>
      </c>
      <c r="AJ54" s="118">
        <f t="shared" si="4"/>
        <v>19.25</v>
      </c>
      <c r="AK54" s="116"/>
      <c r="AL54" s="120">
        <v>38.5</v>
      </c>
      <c r="AM54" s="118">
        <f t="shared" si="5"/>
        <v>0</v>
      </c>
      <c r="AN54" s="116"/>
      <c r="AO54" s="116"/>
      <c r="AP54" s="116"/>
      <c r="AQ54" s="116"/>
      <c r="AR54" s="116"/>
      <c r="AS54" s="116"/>
      <c r="AT54" s="116"/>
      <c r="AU54" s="116"/>
      <c r="AW54" s="87">
        <f t="shared" si="6"/>
        <v>169.25</v>
      </c>
      <c r="AX54" s="10"/>
      <c r="AY54" s="10"/>
      <c r="AZ54" s="10"/>
    </row>
    <row r="55" spans="1:52" ht="14.25" customHeight="1" x14ac:dyDescent="0.25">
      <c r="A55" s="194"/>
      <c r="B55" s="196"/>
      <c r="C55" s="129"/>
      <c r="D55" s="129"/>
      <c r="E55" s="129"/>
      <c r="F55" s="129"/>
      <c r="G55" s="129"/>
      <c r="H55" s="129"/>
      <c r="I55" s="129"/>
      <c r="J55" s="108">
        <f t="shared" si="0"/>
        <v>0</v>
      </c>
      <c r="K55" s="129"/>
      <c r="L55" s="129"/>
      <c r="M55" s="130"/>
      <c r="N55" s="129"/>
      <c r="O55" s="129"/>
      <c r="P55" s="129"/>
      <c r="Q55" s="129"/>
      <c r="R55" s="129"/>
      <c r="S55" s="129"/>
      <c r="T55" s="129"/>
      <c r="U55" s="129"/>
      <c r="V55" s="117">
        <f t="shared" si="1"/>
        <v>0</v>
      </c>
      <c r="W55" s="111">
        <v>17.5</v>
      </c>
      <c r="X55" s="118">
        <f t="shared" si="2"/>
        <v>0</v>
      </c>
      <c r="Y55" s="131"/>
      <c r="Z55" s="130"/>
      <c r="AA55" s="129"/>
      <c r="AB55" s="129">
        <v>1</v>
      </c>
      <c r="AC55" s="129"/>
      <c r="AD55" s="129"/>
      <c r="AE55" s="129"/>
      <c r="AF55" s="129"/>
      <c r="AG55" s="129"/>
      <c r="AH55" s="119">
        <f t="shared" si="3"/>
        <v>1</v>
      </c>
      <c r="AI55" s="120">
        <v>19.25</v>
      </c>
      <c r="AJ55" s="118">
        <f t="shared" si="4"/>
        <v>19.25</v>
      </c>
      <c r="AK55" s="129"/>
      <c r="AL55" s="120">
        <v>38.5</v>
      </c>
      <c r="AM55" s="118">
        <f t="shared" si="5"/>
        <v>0</v>
      </c>
      <c r="AN55" s="129"/>
      <c r="AO55" s="129"/>
      <c r="AP55" s="129"/>
      <c r="AQ55" s="129"/>
      <c r="AR55" s="129"/>
      <c r="AS55" s="129"/>
      <c r="AT55" s="129"/>
      <c r="AU55" s="129"/>
      <c r="AW55" s="87">
        <f t="shared" si="6"/>
        <v>19.25</v>
      </c>
      <c r="AX55" s="10"/>
      <c r="AY55" s="10"/>
      <c r="AZ55" s="10"/>
    </row>
    <row r="56" spans="1:52" ht="14.25" customHeight="1" x14ac:dyDescent="0.25">
      <c r="A56" s="194"/>
      <c r="B56" s="196"/>
      <c r="C56" s="129"/>
      <c r="D56" s="129"/>
      <c r="E56" s="129"/>
      <c r="F56" s="129"/>
      <c r="G56" s="129"/>
      <c r="H56" s="129"/>
      <c r="I56" s="129"/>
      <c r="J56" s="108">
        <f t="shared" si="0"/>
        <v>0</v>
      </c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17">
        <f t="shared" si="1"/>
        <v>0</v>
      </c>
      <c r="W56" s="111">
        <v>17.5</v>
      </c>
      <c r="X56" s="118">
        <f t="shared" si="2"/>
        <v>0</v>
      </c>
      <c r="Y56" s="131"/>
      <c r="Z56" s="129"/>
      <c r="AA56" s="129"/>
      <c r="AB56" s="129"/>
      <c r="AC56" s="129"/>
      <c r="AD56" s="129">
        <v>4</v>
      </c>
      <c r="AE56" s="129"/>
      <c r="AF56" s="129"/>
      <c r="AG56" s="129"/>
      <c r="AH56" s="119">
        <f t="shared" si="3"/>
        <v>4</v>
      </c>
      <c r="AI56" s="120">
        <v>19.25</v>
      </c>
      <c r="AJ56" s="118">
        <f t="shared" si="4"/>
        <v>77</v>
      </c>
      <c r="AK56" s="129"/>
      <c r="AL56" s="120">
        <v>38.5</v>
      </c>
      <c r="AM56" s="118">
        <f t="shared" si="5"/>
        <v>0</v>
      </c>
      <c r="AN56" s="129"/>
      <c r="AO56" s="129"/>
      <c r="AP56" s="129"/>
      <c r="AQ56" s="129"/>
      <c r="AR56" s="129"/>
      <c r="AS56" s="129"/>
      <c r="AT56" s="129"/>
      <c r="AU56" s="129"/>
      <c r="AW56" s="87">
        <f t="shared" si="6"/>
        <v>77</v>
      </c>
      <c r="AX56" s="10"/>
      <c r="AY56" s="10"/>
      <c r="AZ56" s="10"/>
    </row>
    <row r="57" spans="1:52" ht="14.25" customHeight="1" x14ac:dyDescent="0.25">
      <c r="A57" s="194"/>
      <c r="B57" s="196"/>
      <c r="C57" s="129"/>
      <c r="D57" s="129"/>
      <c r="E57" s="129"/>
      <c r="F57" s="129"/>
      <c r="G57" s="129"/>
      <c r="H57" s="129"/>
      <c r="I57" s="129"/>
      <c r="J57" s="108">
        <f t="shared" si="0"/>
        <v>0</v>
      </c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17">
        <f t="shared" si="1"/>
        <v>0</v>
      </c>
      <c r="W57" s="111">
        <v>17.5</v>
      </c>
      <c r="X57" s="118">
        <f t="shared" si="2"/>
        <v>0</v>
      </c>
      <c r="Y57" s="131"/>
      <c r="Z57" s="129"/>
      <c r="AA57" s="129"/>
      <c r="AB57" s="129">
        <v>1</v>
      </c>
      <c r="AC57" s="129"/>
      <c r="AD57" s="129"/>
      <c r="AE57" s="129"/>
      <c r="AF57" s="129"/>
      <c r="AG57" s="129"/>
      <c r="AH57" s="119">
        <f t="shared" si="3"/>
        <v>1</v>
      </c>
      <c r="AI57" s="120">
        <v>19.25</v>
      </c>
      <c r="AJ57" s="118">
        <f t="shared" si="4"/>
        <v>19.25</v>
      </c>
      <c r="AK57" s="129"/>
      <c r="AL57" s="120">
        <v>38.5</v>
      </c>
      <c r="AM57" s="118">
        <f t="shared" si="5"/>
        <v>0</v>
      </c>
      <c r="AN57" s="129"/>
      <c r="AO57" s="129"/>
      <c r="AP57" s="129"/>
      <c r="AQ57" s="129"/>
      <c r="AR57" s="129"/>
      <c r="AS57" s="129"/>
      <c r="AT57" s="129"/>
      <c r="AU57" s="129"/>
      <c r="AW57" s="87">
        <f t="shared" si="6"/>
        <v>19.25</v>
      </c>
      <c r="AX57" s="10"/>
      <c r="AY57" s="10"/>
      <c r="AZ57" s="10"/>
    </row>
    <row r="58" spans="1:52" ht="14.25" customHeight="1" x14ac:dyDescent="0.25">
      <c r="A58" s="194"/>
      <c r="B58" s="196"/>
      <c r="C58" s="30"/>
      <c r="D58" s="30">
        <v>900</v>
      </c>
      <c r="E58" s="30"/>
      <c r="F58" s="30"/>
      <c r="G58" s="30"/>
      <c r="H58" s="30"/>
      <c r="I58" s="30"/>
      <c r="J58" s="108">
        <f t="shared" si="0"/>
        <v>900</v>
      </c>
      <c r="K58" s="30"/>
      <c r="L58" s="30">
        <v>2</v>
      </c>
      <c r="M58" s="30"/>
      <c r="N58" s="30"/>
      <c r="O58" s="30"/>
      <c r="P58" s="30"/>
      <c r="Q58" s="30"/>
      <c r="R58" s="30">
        <v>6.5</v>
      </c>
      <c r="S58" s="30"/>
      <c r="T58" s="30">
        <v>4</v>
      </c>
      <c r="U58" s="30"/>
      <c r="V58" s="117">
        <f t="shared" si="1"/>
        <v>12.5</v>
      </c>
      <c r="W58" s="111">
        <v>17.5</v>
      </c>
      <c r="X58" s="118">
        <f t="shared" si="2"/>
        <v>218.75</v>
      </c>
      <c r="Y58" s="132"/>
      <c r="Z58" s="30"/>
      <c r="AA58" s="30"/>
      <c r="AB58" s="30">
        <v>1</v>
      </c>
      <c r="AC58" s="30"/>
      <c r="AD58" s="30"/>
      <c r="AE58" s="30"/>
      <c r="AF58" s="30"/>
      <c r="AG58" s="30">
        <v>1</v>
      </c>
      <c r="AH58" s="119">
        <f t="shared" si="3"/>
        <v>2</v>
      </c>
      <c r="AI58" s="120">
        <v>19.25</v>
      </c>
      <c r="AJ58" s="118">
        <f t="shared" si="4"/>
        <v>38.5</v>
      </c>
      <c r="AK58" s="30"/>
      <c r="AL58" s="120">
        <v>38.5</v>
      </c>
      <c r="AM58" s="118">
        <f t="shared" si="5"/>
        <v>0</v>
      </c>
      <c r="AN58" s="30"/>
      <c r="AO58" s="30"/>
      <c r="AP58" s="30"/>
      <c r="AQ58" s="30"/>
      <c r="AR58" s="30"/>
      <c r="AS58" s="30"/>
      <c r="AT58" s="30"/>
      <c r="AU58" s="30"/>
      <c r="AW58" s="87">
        <f t="shared" si="6"/>
        <v>1157.25</v>
      </c>
      <c r="AX58" s="10"/>
      <c r="AY58" s="10"/>
      <c r="AZ58" s="10"/>
    </row>
    <row r="59" spans="1:52" ht="14.25" customHeight="1" x14ac:dyDescent="0.25">
      <c r="A59" s="194"/>
      <c r="B59" s="196"/>
      <c r="C59" s="30"/>
      <c r="D59" s="30">
        <v>900</v>
      </c>
      <c r="E59" s="30"/>
      <c r="F59" s="30">
        <v>300</v>
      </c>
      <c r="G59" s="30"/>
      <c r="H59" s="30"/>
      <c r="I59" s="30"/>
      <c r="J59" s="108">
        <f t="shared" si="0"/>
        <v>1200</v>
      </c>
      <c r="K59" s="30"/>
      <c r="L59" s="30"/>
      <c r="M59" s="30"/>
      <c r="N59" s="30"/>
      <c r="O59" s="30"/>
      <c r="P59" s="30"/>
      <c r="Q59" s="30"/>
      <c r="R59" s="30">
        <v>2.5</v>
      </c>
      <c r="S59" s="30"/>
      <c r="T59" s="30"/>
      <c r="U59" s="30">
        <v>6.5</v>
      </c>
      <c r="V59" s="117">
        <f t="shared" si="1"/>
        <v>9</v>
      </c>
      <c r="W59" s="111">
        <v>17.5</v>
      </c>
      <c r="X59" s="118">
        <f t="shared" si="2"/>
        <v>157.5</v>
      </c>
      <c r="Y59" s="132"/>
      <c r="Z59" s="30"/>
      <c r="AA59" s="30"/>
      <c r="AB59" s="30"/>
      <c r="AC59" s="30"/>
      <c r="AD59" s="30"/>
      <c r="AE59" s="30"/>
      <c r="AF59" s="30"/>
      <c r="AG59" s="30"/>
      <c r="AH59" s="119">
        <f t="shared" si="3"/>
        <v>0</v>
      </c>
      <c r="AI59" s="120">
        <v>19.25</v>
      </c>
      <c r="AJ59" s="118">
        <f t="shared" si="4"/>
        <v>0</v>
      </c>
      <c r="AK59" s="30"/>
      <c r="AL59" s="120">
        <v>38.5</v>
      </c>
      <c r="AM59" s="118">
        <f t="shared" si="5"/>
        <v>0</v>
      </c>
      <c r="AN59" s="30"/>
      <c r="AO59" s="30"/>
      <c r="AP59" s="30"/>
      <c r="AQ59" s="30"/>
      <c r="AR59" s="30"/>
      <c r="AS59" s="30"/>
      <c r="AT59" s="30">
        <v>506.7</v>
      </c>
      <c r="AU59" s="30"/>
      <c r="AW59" s="87">
        <f t="shared" si="6"/>
        <v>1864.2</v>
      </c>
      <c r="AX59" s="10"/>
      <c r="AY59" s="10"/>
      <c r="AZ59" s="10"/>
    </row>
    <row r="60" spans="1:52" ht="14.25" customHeight="1" x14ac:dyDescent="0.25">
      <c r="A60" s="194"/>
      <c r="B60" s="196"/>
      <c r="C60" s="30"/>
      <c r="D60" s="30"/>
      <c r="E60" s="30"/>
      <c r="F60" s="30"/>
      <c r="G60" s="30"/>
      <c r="H60" s="30"/>
      <c r="I60" s="30"/>
      <c r="J60" s="108">
        <f t="shared" si="0"/>
        <v>0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117">
        <f t="shared" si="1"/>
        <v>0</v>
      </c>
      <c r="W60" s="111">
        <v>17.5</v>
      </c>
      <c r="X60" s="118">
        <f t="shared" si="2"/>
        <v>0</v>
      </c>
      <c r="Y60" s="132"/>
      <c r="Z60" s="30"/>
      <c r="AA60" s="30"/>
      <c r="AB60" s="30">
        <v>1</v>
      </c>
      <c r="AC60" s="30"/>
      <c r="AD60" s="30"/>
      <c r="AE60" s="30"/>
      <c r="AF60" s="30"/>
      <c r="AG60" s="30"/>
      <c r="AH60" s="119">
        <f t="shared" si="3"/>
        <v>1</v>
      </c>
      <c r="AI60" s="120">
        <v>19.25</v>
      </c>
      <c r="AJ60" s="118">
        <f t="shared" si="4"/>
        <v>19.25</v>
      </c>
      <c r="AK60" s="30"/>
      <c r="AL60" s="120">
        <v>38.5</v>
      </c>
      <c r="AM60" s="118">
        <f t="shared" si="5"/>
        <v>0</v>
      </c>
      <c r="AN60" s="30"/>
      <c r="AO60" s="30"/>
      <c r="AP60" s="30"/>
      <c r="AQ60" s="30"/>
      <c r="AR60" s="30"/>
      <c r="AS60" s="30"/>
      <c r="AT60" s="30"/>
      <c r="AU60" s="30"/>
      <c r="AW60" s="87">
        <f t="shared" si="6"/>
        <v>19.25</v>
      </c>
      <c r="AX60" s="10"/>
      <c r="AY60" s="10"/>
      <c r="AZ60" s="10"/>
    </row>
    <row r="61" spans="1:52" ht="14.25" customHeight="1" x14ac:dyDescent="0.25">
      <c r="A61" s="194"/>
      <c r="B61" s="196"/>
      <c r="C61" s="30"/>
      <c r="D61" s="30"/>
      <c r="E61" s="30"/>
      <c r="F61" s="30"/>
      <c r="G61" s="30"/>
      <c r="H61" s="30"/>
      <c r="I61" s="30"/>
      <c r="J61" s="108">
        <f t="shared" si="0"/>
        <v>0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117">
        <f t="shared" si="1"/>
        <v>0</v>
      </c>
      <c r="W61" s="111">
        <v>17.5</v>
      </c>
      <c r="X61" s="118">
        <f t="shared" si="2"/>
        <v>0</v>
      </c>
      <c r="Y61" s="132"/>
      <c r="Z61" s="30">
        <v>2</v>
      </c>
      <c r="AA61" s="30"/>
      <c r="AB61" s="30"/>
      <c r="AC61" s="30"/>
      <c r="AD61" s="30"/>
      <c r="AE61" s="30"/>
      <c r="AF61" s="30"/>
      <c r="AG61" s="30"/>
      <c r="AH61" s="119">
        <f t="shared" si="3"/>
        <v>2</v>
      </c>
      <c r="AI61" s="120">
        <v>19.25</v>
      </c>
      <c r="AJ61" s="118">
        <f t="shared" si="4"/>
        <v>38.5</v>
      </c>
      <c r="AK61" s="30"/>
      <c r="AL61" s="120">
        <v>38.5</v>
      </c>
      <c r="AM61" s="118">
        <f t="shared" si="5"/>
        <v>0</v>
      </c>
      <c r="AN61" s="30"/>
      <c r="AO61" s="30"/>
      <c r="AP61" s="30"/>
      <c r="AQ61" s="30"/>
      <c r="AR61" s="30"/>
      <c r="AS61" s="30"/>
      <c r="AT61" s="30"/>
      <c r="AU61" s="30"/>
      <c r="AW61" s="87">
        <f t="shared" si="6"/>
        <v>38.5</v>
      </c>
      <c r="AX61" s="10"/>
      <c r="AY61" s="10"/>
      <c r="AZ61" s="10"/>
    </row>
    <row r="62" spans="1:52" ht="14.25" customHeight="1" x14ac:dyDescent="0.25">
      <c r="A62" s="194"/>
      <c r="B62" s="196"/>
      <c r="C62" s="30"/>
      <c r="D62" s="30"/>
      <c r="E62" s="30"/>
      <c r="F62" s="30"/>
      <c r="G62" s="30"/>
      <c r="H62" s="30"/>
      <c r="I62" s="30"/>
      <c r="J62" s="108">
        <f t="shared" si="0"/>
        <v>0</v>
      </c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117">
        <f t="shared" si="1"/>
        <v>0</v>
      </c>
      <c r="W62" s="111">
        <v>17.5</v>
      </c>
      <c r="X62" s="118">
        <f t="shared" si="2"/>
        <v>0</v>
      </c>
      <c r="Y62" s="132"/>
      <c r="Z62" s="30"/>
      <c r="AA62" s="30"/>
      <c r="AB62" s="30">
        <v>1</v>
      </c>
      <c r="AC62" s="30"/>
      <c r="AD62" s="30"/>
      <c r="AE62" s="30"/>
      <c r="AF62" s="30"/>
      <c r="AG62" s="30"/>
      <c r="AH62" s="119">
        <f t="shared" si="3"/>
        <v>1</v>
      </c>
      <c r="AI62" s="120">
        <v>19.25</v>
      </c>
      <c r="AJ62" s="118">
        <f t="shared" si="4"/>
        <v>19.25</v>
      </c>
      <c r="AK62" s="30"/>
      <c r="AL62" s="120">
        <v>38.5</v>
      </c>
      <c r="AM62" s="118">
        <f t="shared" si="5"/>
        <v>0</v>
      </c>
      <c r="AN62" s="30"/>
      <c r="AO62" s="30"/>
      <c r="AP62" s="30"/>
      <c r="AQ62" s="30"/>
      <c r="AR62" s="30"/>
      <c r="AS62" s="30"/>
      <c r="AT62" s="30"/>
      <c r="AU62" s="30"/>
      <c r="AW62" s="87">
        <f t="shared" si="6"/>
        <v>19.25</v>
      </c>
      <c r="AX62" s="10"/>
      <c r="AY62" s="10"/>
      <c r="AZ62" s="10"/>
    </row>
    <row r="63" spans="1:52" ht="14.25" customHeight="1" x14ac:dyDescent="0.25">
      <c r="A63" s="194"/>
      <c r="B63" s="196"/>
      <c r="C63" s="30">
        <v>2500</v>
      </c>
      <c r="D63" s="30"/>
      <c r="E63" s="30"/>
      <c r="F63" s="30"/>
      <c r="G63" s="30"/>
      <c r="H63" s="30"/>
      <c r="I63" s="30"/>
      <c r="J63" s="108">
        <f t="shared" si="0"/>
        <v>2500</v>
      </c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117">
        <f t="shared" si="1"/>
        <v>0</v>
      </c>
      <c r="W63" s="111">
        <v>17.5</v>
      </c>
      <c r="X63" s="118">
        <f t="shared" si="2"/>
        <v>0</v>
      </c>
      <c r="Y63" s="132"/>
      <c r="Z63" s="30"/>
      <c r="AA63" s="30"/>
      <c r="AB63" s="30"/>
      <c r="AC63" s="30"/>
      <c r="AD63" s="30"/>
      <c r="AE63" s="30"/>
      <c r="AF63" s="30"/>
      <c r="AG63" s="30"/>
      <c r="AH63" s="119">
        <f t="shared" si="3"/>
        <v>0</v>
      </c>
      <c r="AI63" s="120">
        <v>19.25</v>
      </c>
      <c r="AJ63" s="118">
        <f t="shared" si="4"/>
        <v>0</v>
      </c>
      <c r="AK63" s="30"/>
      <c r="AL63" s="120">
        <v>38.5</v>
      </c>
      <c r="AM63" s="118">
        <f t="shared" si="5"/>
        <v>0</v>
      </c>
      <c r="AN63" s="30">
        <v>500</v>
      </c>
      <c r="AO63" s="30"/>
      <c r="AP63" s="30"/>
      <c r="AQ63" s="30"/>
      <c r="AR63" s="30"/>
      <c r="AS63" s="30"/>
      <c r="AT63" s="30"/>
      <c r="AU63" s="30"/>
      <c r="AW63" s="87">
        <f t="shared" si="6"/>
        <v>3000</v>
      </c>
      <c r="AX63" s="10"/>
      <c r="AY63" s="10"/>
      <c r="AZ63" s="10"/>
    </row>
    <row r="64" spans="1:52" ht="21" customHeight="1" x14ac:dyDescent="0.25">
      <c r="A64" s="194"/>
      <c r="B64" s="196"/>
      <c r="C64" s="30"/>
      <c r="D64" s="30"/>
      <c r="E64" s="30"/>
      <c r="F64" s="30">
        <v>200</v>
      </c>
      <c r="G64" s="30"/>
      <c r="H64" s="30">
        <v>200</v>
      </c>
      <c r="I64" s="30"/>
      <c r="J64" s="108">
        <f t="shared" si="0"/>
        <v>400</v>
      </c>
      <c r="K64" s="30">
        <v>1</v>
      </c>
      <c r="L64" s="30"/>
      <c r="M64" s="133"/>
      <c r="N64" s="30"/>
      <c r="O64" s="30"/>
      <c r="P64" s="30"/>
      <c r="Q64" s="30"/>
      <c r="R64" s="30"/>
      <c r="S64" s="30"/>
      <c r="T64" s="30"/>
      <c r="U64" s="30">
        <v>6.5</v>
      </c>
      <c r="V64" s="117">
        <f t="shared" si="1"/>
        <v>7.5</v>
      </c>
      <c r="W64" s="111">
        <v>17.5</v>
      </c>
      <c r="X64" s="118">
        <f t="shared" si="2"/>
        <v>131.25</v>
      </c>
      <c r="Y64" s="132"/>
      <c r="Z64" s="134">
        <v>2</v>
      </c>
      <c r="AA64" s="30"/>
      <c r="AB64" s="30">
        <v>1</v>
      </c>
      <c r="AC64" s="30"/>
      <c r="AD64" s="30"/>
      <c r="AE64" s="30"/>
      <c r="AF64" s="30"/>
      <c r="AG64" s="30"/>
      <c r="AH64" s="119">
        <f t="shared" si="3"/>
        <v>3</v>
      </c>
      <c r="AI64" s="120">
        <v>19.25</v>
      </c>
      <c r="AJ64" s="118">
        <f t="shared" si="4"/>
        <v>57.75</v>
      </c>
      <c r="AK64" s="30">
        <v>10</v>
      </c>
      <c r="AL64" s="120">
        <v>38.5</v>
      </c>
      <c r="AM64" s="118">
        <f t="shared" si="5"/>
        <v>385</v>
      </c>
      <c r="AN64" s="30"/>
      <c r="AO64" s="30"/>
      <c r="AP64" s="30"/>
      <c r="AQ64" s="30"/>
      <c r="AR64" s="30"/>
      <c r="AS64" s="30"/>
      <c r="AT64" s="30"/>
      <c r="AU64" s="30"/>
      <c r="AW64" s="87">
        <f t="shared" si="6"/>
        <v>589</v>
      </c>
      <c r="AX64" s="10"/>
      <c r="AY64" s="10"/>
      <c r="AZ64" s="10"/>
    </row>
    <row r="65" spans="1:52" ht="14.25" customHeight="1" x14ac:dyDescent="0.25">
      <c r="A65" s="194"/>
      <c r="B65" s="196"/>
      <c r="C65" s="30"/>
      <c r="D65" s="30"/>
      <c r="E65" s="30"/>
      <c r="F65" s="30"/>
      <c r="G65" s="30"/>
      <c r="H65" s="30"/>
      <c r="I65" s="30"/>
      <c r="J65" s="108">
        <f t="shared" si="0"/>
        <v>0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117">
        <f t="shared" si="1"/>
        <v>0</v>
      </c>
      <c r="W65" s="111">
        <v>17.5</v>
      </c>
      <c r="X65" s="118">
        <f t="shared" si="2"/>
        <v>0</v>
      </c>
      <c r="Y65" s="132"/>
      <c r="Z65" s="30"/>
      <c r="AA65" s="30"/>
      <c r="AB65" s="30">
        <v>1</v>
      </c>
      <c r="AC65" s="30"/>
      <c r="AD65" s="30"/>
      <c r="AE65" s="30"/>
      <c r="AF65" s="30"/>
      <c r="AG65" s="30"/>
      <c r="AH65" s="119">
        <f t="shared" si="3"/>
        <v>1</v>
      </c>
      <c r="AI65" s="120">
        <v>19.25</v>
      </c>
      <c r="AJ65" s="118">
        <f t="shared" si="4"/>
        <v>19.25</v>
      </c>
      <c r="AK65" s="30"/>
      <c r="AL65" s="120">
        <v>38.5</v>
      </c>
      <c r="AM65" s="118">
        <f t="shared" si="5"/>
        <v>0</v>
      </c>
      <c r="AN65" s="30"/>
      <c r="AO65" s="30"/>
      <c r="AP65" s="30"/>
      <c r="AQ65" s="30"/>
      <c r="AR65" s="30"/>
      <c r="AS65" s="30"/>
      <c r="AT65" s="30"/>
      <c r="AU65" s="30"/>
      <c r="AW65" s="87">
        <f t="shared" si="6"/>
        <v>19.25</v>
      </c>
      <c r="AX65" s="10"/>
      <c r="AY65" s="10"/>
      <c r="AZ65" s="10"/>
    </row>
    <row r="66" spans="1:52" ht="14.25" customHeight="1" x14ac:dyDescent="0.25">
      <c r="A66" s="198"/>
      <c r="B66" s="198"/>
      <c r="C66" s="135"/>
      <c r="D66" s="135"/>
      <c r="E66" s="135"/>
      <c r="F66" s="135"/>
      <c r="G66" s="135"/>
      <c r="H66" s="135"/>
      <c r="I66" s="135"/>
      <c r="J66" s="108">
        <f t="shared" si="0"/>
        <v>0</v>
      </c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17">
        <f t="shared" si="1"/>
        <v>0</v>
      </c>
      <c r="W66" s="111">
        <v>17.5</v>
      </c>
      <c r="X66" s="118">
        <f t="shared" si="2"/>
        <v>0</v>
      </c>
      <c r="Y66" s="136"/>
      <c r="Z66" s="135"/>
      <c r="AA66" s="135"/>
      <c r="AB66" s="135"/>
      <c r="AC66" s="135"/>
      <c r="AD66" s="135"/>
      <c r="AE66" s="135"/>
      <c r="AF66" s="135">
        <v>1</v>
      </c>
      <c r="AG66" s="135"/>
      <c r="AH66" s="119">
        <f t="shared" si="3"/>
        <v>1</v>
      </c>
      <c r="AI66" s="120">
        <v>19.25</v>
      </c>
      <c r="AJ66" s="118">
        <f t="shared" si="4"/>
        <v>19.25</v>
      </c>
      <c r="AK66" s="135"/>
      <c r="AL66" s="120">
        <v>38.5</v>
      </c>
      <c r="AM66" s="118">
        <f t="shared" si="5"/>
        <v>0</v>
      </c>
      <c r="AN66" s="135"/>
      <c r="AO66" s="135"/>
      <c r="AP66" s="135"/>
      <c r="AQ66" s="135"/>
      <c r="AR66" s="135"/>
      <c r="AS66" s="135"/>
      <c r="AT66" s="135"/>
      <c r="AU66" s="135"/>
      <c r="AW66" s="87">
        <f t="shared" si="6"/>
        <v>19.25</v>
      </c>
      <c r="AX66" s="10"/>
      <c r="AY66" s="10"/>
      <c r="AZ66" s="10"/>
    </row>
    <row r="67" spans="1:52" ht="14.25" customHeight="1" x14ac:dyDescent="0.25">
      <c r="A67" s="199"/>
      <c r="B67" s="199"/>
      <c r="C67" s="30"/>
      <c r="D67" s="30"/>
      <c r="E67" s="30"/>
      <c r="F67" s="30"/>
      <c r="G67" s="30"/>
      <c r="H67" s="30"/>
      <c r="I67" s="30"/>
      <c r="J67" s="108">
        <f t="shared" si="0"/>
        <v>0</v>
      </c>
      <c r="K67" s="30"/>
      <c r="L67" s="30"/>
      <c r="M67" s="30"/>
      <c r="N67" s="30"/>
      <c r="O67" s="30"/>
      <c r="P67" s="30"/>
      <c r="Q67" s="30">
        <v>5</v>
      </c>
      <c r="R67" s="30"/>
      <c r="S67" s="30"/>
      <c r="T67" s="30"/>
      <c r="U67" s="30"/>
      <c r="V67" s="117">
        <f t="shared" si="1"/>
        <v>5</v>
      </c>
      <c r="W67" s="111">
        <v>17.5</v>
      </c>
      <c r="X67" s="118">
        <f t="shared" si="2"/>
        <v>87.5</v>
      </c>
      <c r="Y67" s="132"/>
      <c r="Z67" s="30"/>
      <c r="AA67" s="30"/>
      <c r="AB67" s="30"/>
      <c r="AC67" s="30"/>
      <c r="AD67" s="30"/>
      <c r="AE67" s="30"/>
      <c r="AF67" s="30"/>
      <c r="AG67" s="30"/>
      <c r="AH67" s="119">
        <f t="shared" si="3"/>
        <v>0</v>
      </c>
      <c r="AI67" s="120">
        <v>19.25</v>
      </c>
      <c r="AJ67" s="118">
        <f t="shared" si="4"/>
        <v>0</v>
      </c>
      <c r="AK67" s="30"/>
      <c r="AL67" s="120">
        <v>38.5</v>
      </c>
      <c r="AM67" s="118">
        <f t="shared" si="5"/>
        <v>0</v>
      </c>
      <c r="AN67" s="30"/>
      <c r="AO67" s="30"/>
      <c r="AP67" s="30"/>
      <c r="AQ67" s="30"/>
      <c r="AR67" s="30"/>
      <c r="AS67" s="30"/>
      <c r="AT67" s="30"/>
      <c r="AU67" s="30"/>
      <c r="AV67" s="30"/>
      <c r="AW67" s="87">
        <f t="shared" si="6"/>
        <v>87.5</v>
      </c>
    </row>
    <row r="68" spans="1:52" ht="14.25" customHeight="1" x14ac:dyDescent="0.25">
      <c r="A68" s="200"/>
      <c r="B68" s="200"/>
      <c r="C68" s="9">
        <f>SUM(C6:C67)</f>
        <v>2500</v>
      </c>
      <c r="D68" s="9">
        <f t="shared" ref="D68:J68" si="7">SUM(D5:D67)</f>
        <v>2700</v>
      </c>
      <c r="E68" s="9">
        <f t="shared" si="7"/>
        <v>160</v>
      </c>
      <c r="F68" s="9">
        <f t="shared" si="7"/>
        <v>1000</v>
      </c>
      <c r="G68" s="9">
        <f t="shared" si="7"/>
        <v>0</v>
      </c>
      <c r="H68" s="9">
        <f t="shared" si="7"/>
        <v>200</v>
      </c>
      <c r="I68" s="9">
        <f t="shared" si="7"/>
        <v>400</v>
      </c>
      <c r="J68" s="137">
        <f t="shared" si="7"/>
        <v>6960</v>
      </c>
      <c r="W68" s="30"/>
      <c r="X68" s="138">
        <f>SUM(X5:X67)</f>
        <v>1338.75</v>
      </c>
      <c r="AJ68" s="139">
        <f>SUM(AJ5:AJ67)</f>
        <v>2233</v>
      </c>
      <c r="AL68" s="92"/>
      <c r="AM68" s="92">
        <f>SUM(AM5:AM67)</f>
        <v>385</v>
      </c>
      <c r="AW68" s="87">
        <f t="shared" si="6"/>
        <v>10531.75</v>
      </c>
    </row>
    <row r="69" spans="1:52" ht="14.25" customHeight="1" x14ac:dyDescent="0.25">
      <c r="A69" s="200"/>
      <c r="B69" s="200"/>
      <c r="C69" s="140"/>
      <c r="G69" s="140"/>
      <c r="J69" s="10"/>
      <c r="W69" s="30"/>
      <c r="X69" s="138"/>
      <c r="AL69" s="92"/>
      <c r="AM69" s="92"/>
    </row>
    <row r="70" spans="1:52" ht="14.25" customHeight="1" x14ac:dyDescent="0.25">
      <c r="A70" s="200"/>
      <c r="B70" s="200"/>
      <c r="W70" s="30"/>
      <c r="X70" s="138"/>
      <c r="AL70" s="92"/>
      <c r="AM70" s="92"/>
    </row>
    <row r="71" spans="1:52" ht="14.25" customHeight="1" x14ac:dyDescent="0.25">
      <c r="W71" s="30"/>
      <c r="X71" s="138"/>
      <c r="AL71" s="92"/>
      <c r="AM71" s="92"/>
    </row>
    <row r="72" spans="1:52" ht="14.25" customHeight="1" x14ac:dyDescent="0.25">
      <c r="W72" s="30"/>
      <c r="X72" s="138"/>
      <c r="AL72" s="92"/>
      <c r="AM72" s="92"/>
    </row>
    <row r="73" spans="1:52" ht="14.25" customHeight="1" x14ac:dyDescent="0.25">
      <c r="W73" s="30"/>
      <c r="X73" s="138"/>
      <c r="AL73" s="92"/>
      <c r="AM73" s="92"/>
    </row>
    <row r="74" spans="1:52" ht="14.25" customHeight="1" x14ac:dyDescent="0.25">
      <c r="W74" s="30"/>
      <c r="X74" s="138"/>
      <c r="AL74" s="92"/>
      <c r="AM74" s="92"/>
    </row>
    <row r="75" spans="1:52" ht="14.25" customHeight="1" x14ac:dyDescent="0.25">
      <c r="W75" s="30"/>
      <c r="X75" s="138"/>
      <c r="AL75" s="92"/>
      <c r="AM75" s="92"/>
    </row>
    <row r="76" spans="1:52" ht="14.25" customHeight="1" x14ac:dyDescent="0.25">
      <c r="W76" s="30"/>
      <c r="X76" s="138"/>
      <c r="AL76" s="92"/>
      <c r="AM76" s="92"/>
    </row>
    <row r="77" spans="1:52" ht="14.25" customHeight="1" x14ac:dyDescent="0.25">
      <c r="W77" s="30"/>
      <c r="X77" s="138"/>
      <c r="AL77" s="92"/>
      <c r="AM77" s="92"/>
    </row>
    <row r="78" spans="1:52" ht="14.25" customHeight="1" x14ac:dyDescent="0.25">
      <c r="W78" s="30"/>
      <c r="X78" s="138"/>
      <c r="AL78" s="92"/>
      <c r="AM78" s="92"/>
    </row>
    <row r="79" spans="1:52" ht="14.25" customHeight="1" x14ac:dyDescent="0.25">
      <c r="W79" s="30"/>
      <c r="X79" s="138"/>
      <c r="AL79" s="92"/>
      <c r="AM79" s="92"/>
    </row>
    <row r="80" spans="1:52" ht="14.25" customHeight="1" x14ac:dyDescent="0.25">
      <c r="W80" s="30"/>
      <c r="X80" s="138"/>
      <c r="AL80" s="92"/>
      <c r="AM80" s="92"/>
    </row>
    <row r="81" spans="23:39" ht="14.25" customHeight="1" x14ac:dyDescent="0.25">
      <c r="W81" s="30"/>
      <c r="X81" s="138"/>
      <c r="AL81" s="92"/>
      <c r="AM81" s="92"/>
    </row>
    <row r="82" spans="23:39" ht="14.25" customHeight="1" x14ac:dyDescent="0.25">
      <c r="W82" s="30"/>
      <c r="X82" s="138"/>
      <c r="AL82" s="92"/>
      <c r="AM82" s="92"/>
    </row>
    <row r="83" spans="23:39" ht="14.25" customHeight="1" x14ac:dyDescent="0.25">
      <c r="W83" s="30"/>
      <c r="X83" s="138"/>
      <c r="AL83" s="92"/>
      <c r="AM83" s="92"/>
    </row>
    <row r="84" spans="23:39" ht="14.25" customHeight="1" x14ac:dyDescent="0.25">
      <c r="W84" s="30"/>
      <c r="X84" s="138"/>
      <c r="AL84" s="92"/>
      <c r="AM84" s="92"/>
    </row>
    <row r="85" spans="23:39" ht="14.25" customHeight="1" x14ac:dyDescent="0.25">
      <c r="W85" s="30"/>
      <c r="X85" s="138"/>
      <c r="AL85" s="92"/>
      <c r="AM85" s="92"/>
    </row>
    <row r="86" spans="23:39" ht="14.25" customHeight="1" x14ac:dyDescent="0.25">
      <c r="W86" s="30"/>
      <c r="X86" s="138"/>
      <c r="AL86" s="92"/>
      <c r="AM86" s="92"/>
    </row>
    <row r="87" spans="23:39" ht="14.25" customHeight="1" x14ac:dyDescent="0.25">
      <c r="W87" s="30"/>
      <c r="X87" s="138"/>
      <c r="AL87" s="92"/>
      <c r="AM87" s="92"/>
    </row>
    <row r="88" spans="23:39" ht="14.25" customHeight="1" x14ac:dyDescent="0.25">
      <c r="W88" s="30"/>
      <c r="X88" s="138"/>
      <c r="AL88" s="92"/>
      <c r="AM88" s="92"/>
    </row>
    <row r="89" spans="23:39" ht="14.25" customHeight="1" x14ac:dyDescent="0.25">
      <c r="W89" s="30"/>
      <c r="X89" s="138"/>
      <c r="AL89" s="92"/>
      <c r="AM89" s="92"/>
    </row>
    <row r="90" spans="23:39" ht="14.25" customHeight="1" x14ac:dyDescent="0.25">
      <c r="W90" s="30"/>
      <c r="X90" s="138"/>
      <c r="AL90" s="92"/>
      <c r="AM90" s="92"/>
    </row>
    <row r="91" spans="23:39" ht="14.25" customHeight="1" x14ac:dyDescent="0.25">
      <c r="W91" s="30"/>
      <c r="X91" s="138"/>
      <c r="AL91" s="92"/>
      <c r="AM91" s="92"/>
    </row>
    <row r="92" spans="23:39" ht="14.25" customHeight="1" x14ac:dyDescent="0.25">
      <c r="W92" s="30"/>
      <c r="X92" s="138"/>
      <c r="AL92" s="92"/>
      <c r="AM92" s="92"/>
    </row>
    <row r="93" spans="23:39" ht="14.25" customHeight="1" x14ac:dyDescent="0.25">
      <c r="W93" s="30"/>
      <c r="X93" s="138"/>
      <c r="AL93" s="92"/>
      <c r="AM93" s="92"/>
    </row>
    <row r="94" spans="23:39" ht="14.25" customHeight="1" x14ac:dyDescent="0.25">
      <c r="W94" s="30"/>
      <c r="X94" s="138"/>
      <c r="AL94" s="92"/>
      <c r="AM94" s="92"/>
    </row>
    <row r="95" spans="23:39" ht="14.25" customHeight="1" x14ac:dyDescent="0.25">
      <c r="W95" s="30"/>
      <c r="X95" s="138"/>
      <c r="AL95" s="92"/>
      <c r="AM95" s="92"/>
    </row>
    <row r="96" spans="23:39" ht="14.25" customHeight="1" x14ac:dyDescent="0.25">
      <c r="W96" s="30"/>
      <c r="X96" s="138"/>
      <c r="AL96" s="92"/>
      <c r="AM96" s="92"/>
    </row>
    <row r="97" spans="23:39" ht="14.25" customHeight="1" x14ac:dyDescent="0.25">
      <c r="W97" s="30"/>
      <c r="X97" s="138"/>
      <c r="AL97" s="92"/>
      <c r="AM97" s="92"/>
    </row>
    <row r="98" spans="23:39" ht="14.25" customHeight="1" x14ac:dyDescent="0.25">
      <c r="W98" s="30"/>
      <c r="X98" s="138"/>
      <c r="AL98" s="92"/>
      <c r="AM98" s="92"/>
    </row>
    <row r="99" spans="23:39" ht="14.25" customHeight="1" x14ac:dyDescent="0.25">
      <c r="W99" s="30"/>
      <c r="X99" s="138"/>
      <c r="AL99" s="92"/>
      <c r="AM99" s="92"/>
    </row>
    <row r="100" spans="23:39" ht="14.25" customHeight="1" x14ac:dyDescent="0.25">
      <c r="W100" s="30"/>
      <c r="X100" s="138"/>
      <c r="AL100" s="92"/>
      <c r="AM100" s="92"/>
    </row>
    <row r="101" spans="23:39" ht="14.25" customHeight="1" x14ac:dyDescent="0.25">
      <c r="W101" s="30"/>
      <c r="X101" s="138"/>
      <c r="AL101" s="92"/>
      <c r="AM101" s="92"/>
    </row>
    <row r="102" spans="23:39" ht="14.25" customHeight="1" x14ac:dyDescent="0.25">
      <c r="W102" s="30"/>
      <c r="X102" s="138"/>
      <c r="AL102" s="92"/>
      <c r="AM102" s="92"/>
    </row>
    <row r="103" spans="23:39" ht="14.25" customHeight="1" x14ac:dyDescent="0.25">
      <c r="W103" s="30"/>
      <c r="X103" s="138"/>
      <c r="AL103" s="92"/>
      <c r="AM103" s="92"/>
    </row>
    <row r="104" spans="23:39" ht="14.25" customHeight="1" x14ac:dyDescent="0.25">
      <c r="W104" s="30"/>
      <c r="X104" s="138"/>
      <c r="AL104" s="92"/>
      <c r="AM104" s="92"/>
    </row>
    <row r="105" spans="23:39" ht="14.25" customHeight="1" x14ac:dyDescent="0.25">
      <c r="W105" s="30"/>
      <c r="X105" s="138"/>
      <c r="AL105" s="92"/>
      <c r="AM105" s="92"/>
    </row>
    <row r="106" spans="23:39" ht="14.25" customHeight="1" x14ac:dyDescent="0.25">
      <c r="W106" s="30"/>
      <c r="X106" s="138"/>
      <c r="AL106" s="92"/>
      <c r="AM106" s="92"/>
    </row>
    <row r="107" spans="23:39" ht="14.25" customHeight="1" x14ac:dyDescent="0.25">
      <c r="W107" s="30"/>
      <c r="X107" s="138"/>
      <c r="AL107" s="92"/>
      <c r="AM107" s="92"/>
    </row>
    <row r="108" spans="23:39" ht="14.25" customHeight="1" x14ac:dyDescent="0.25">
      <c r="W108" s="30"/>
      <c r="X108" s="138"/>
      <c r="AL108" s="92"/>
      <c r="AM108" s="92"/>
    </row>
    <row r="109" spans="23:39" ht="14.25" customHeight="1" x14ac:dyDescent="0.25">
      <c r="W109" s="30"/>
      <c r="X109" s="138"/>
      <c r="AL109" s="92"/>
      <c r="AM109" s="92"/>
    </row>
    <row r="110" spans="23:39" ht="14.25" customHeight="1" x14ac:dyDescent="0.25">
      <c r="W110" s="30"/>
      <c r="X110" s="138"/>
      <c r="AL110" s="92"/>
      <c r="AM110" s="92"/>
    </row>
    <row r="111" spans="23:39" ht="14.25" customHeight="1" x14ac:dyDescent="0.25">
      <c r="W111" s="30"/>
      <c r="X111" s="138"/>
      <c r="AL111" s="92"/>
      <c r="AM111" s="92"/>
    </row>
    <row r="112" spans="23:39" ht="14.25" customHeight="1" x14ac:dyDescent="0.25">
      <c r="W112" s="30"/>
      <c r="X112" s="138"/>
      <c r="AL112" s="92"/>
      <c r="AM112" s="92"/>
    </row>
    <row r="113" spans="23:39" ht="14.25" customHeight="1" x14ac:dyDescent="0.25">
      <c r="W113" s="30"/>
      <c r="X113" s="138"/>
      <c r="AL113" s="92"/>
      <c r="AM113" s="92"/>
    </row>
    <row r="114" spans="23:39" ht="14.25" customHeight="1" x14ac:dyDescent="0.25">
      <c r="W114" s="30"/>
      <c r="X114" s="138"/>
      <c r="AL114" s="92"/>
      <c r="AM114" s="92"/>
    </row>
    <row r="115" spans="23:39" ht="14.25" customHeight="1" x14ac:dyDescent="0.25">
      <c r="W115" s="30"/>
      <c r="X115" s="138"/>
      <c r="AL115" s="92"/>
      <c r="AM115" s="92"/>
    </row>
    <row r="116" spans="23:39" ht="14.25" customHeight="1" x14ac:dyDescent="0.25">
      <c r="W116" s="30"/>
      <c r="X116" s="138"/>
      <c r="AL116" s="92"/>
      <c r="AM116" s="92"/>
    </row>
    <row r="117" spans="23:39" ht="14.25" customHeight="1" x14ac:dyDescent="0.25">
      <c r="W117" s="30"/>
      <c r="X117" s="138"/>
      <c r="AL117" s="92"/>
      <c r="AM117" s="92"/>
    </row>
    <row r="118" spans="23:39" ht="14.25" customHeight="1" x14ac:dyDescent="0.25">
      <c r="W118" s="30"/>
      <c r="X118" s="138"/>
      <c r="AL118" s="92"/>
      <c r="AM118" s="92"/>
    </row>
    <row r="119" spans="23:39" ht="14.25" customHeight="1" x14ac:dyDescent="0.25">
      <c r="W119" s="30"/>
      <c r="X119" s="138"/>
      <c r="AL119" s="92"/>
      <c r="AM119" s="92"/>
    </row>
    <row r="120" spans="23:39" ht="14.25" customHeight="1" x14ac:dyDescent="0.25">
      <c r="W120" s="30"/>
      <c r="X120" s="138"/>
      <c r="AL120" s="92"/>
      <c r="AM120" s="92"/>
    </row>
    <row r="121" spans="23:39" ht="14.25" customHeight="1" x14ac:dyDescent="0.25">
      <c r="W121" s="30"/>
      <c r="X121" s="138"/>
      <c r="AL121" s="92"/>
      <c r="AM121" s="92"/>
    </row>
    <row r="122" spans="23:39" ht="14.25" customHeight="1" x14ac:dyDescent="0.25">
      <c r="W122" s="30"/>
      <c r="X122" s="138"/>
      <c r="AL122" s="92"/>
      <c r="AM122" s="92"/>
    </row>
    <row r="123" spans="23:39" ht="14.25" customHeight="1" x14ac:dyDescent="0.25">
      <c r="W123" s="30"/>
      <c r="X123" s="138"/>
      <c r="AL123" s="92"/>
      <c r="AM123" s="92"/>
    </row>
    <row r="124" spans="23:39" ht="14.25" customHeight="1" x14ac:dyDescent="0.25">
      <c r="W124" s="30"/>
      <c r="X124" s="138"/>
      <c r="AL124" s="92"/>
      <c r="AM124" s="92"/>
    </row>
    <row r="125" spans="23:39" ht="14.25" customHeight="1" x14ac:dyDescent="0.25">
      <c r="W125" s="30"/>
      <c r="X125" s="138"/>
      <c r="AL125" s="92"/>
      <c r="AM125" s="92"/>
    </row>
    <row r="126" spans="23:39" ht="14.25" customHeight="1" x14ac:dyDescent="0.25">
      <c r="W126" s="30"/>
      <c r="X126" s="138"/>
      <c r="AL126" s="92"/>
      <c r="AM126" s="92"/>
    </row>
    <row r="127" spans="23:39" ht="14.25" customHeight="1" x14ac:dyDescent="0.25">
      <c r="W127" s="30"/>
      <c r="X127" s="138"/>
      <c r="AL127" s="92"/>
      <c r="AM127" s="92"/>
    </row>
    <row r="128" spans="23:39" ht="14.25" customHeight="1" x14ac:dyDescent="0.25">
      <c r="W128" s="30"/>
      <c r="X128" s="138"/>
      <c r="AL128" s="92"/>
      <c r="AM128" s="92"/>
    </row>
    <row r="129" spans="23:39" ht="14.25" customHeight="1" x14ac:dyDescent="0.25">
      <c r="W129" s="30"/>
      <c r="X129" s="138"/>
      <c r="AL129" s="92"/>
      <c r="AM129" s="92"/>
    </row>
    <row r="130" spans="23:39" ht="14.25" customHeight="1" x14ac:dyDescent="0.25">
      <c r="W130" s="30"/>
      <c r="X130" s="138"/>
      <c r="AL130" s="92"/>
      <c r="AM130" s="92"/>
    </row>
    <row r="131" spans="23:39" ht="14.25" customHeight="1" x14ac:dyDescent="0.25">
      <c r="W131" s="30"/>
      <c r="X131" s="138"/>
      <c r="AL131" s="92"/>
      <c r="AM131" s="92"/>
    </row>
    <row r="132" spans="23:39" ht="14.25" customHeight="1" x14ac:dyDescent="0.25">
      <c r="W132" s="30"/>
      <c r="X132" s="138"/>
      <c r="AL132" s="92"/>
      <c r="AM132" s="92"/>
    </row>
    <row r="133" spans="23:39" ht="14.25" customHeight="1" x14ac:dyDescent="0.25">
      <c r="W133" s="30"/>
      <c r="X133" s="138"/>
      <c r="AL133" s="92"/>
      <c r="AM133" s="92"/>
    </row>
    <row r="134" spans="23:39" ht="14.25" customHeight="1" x14ac:dyDescent="0.25">
      <c r="W134" s="30"/>
      <c r="X134" s="138"/>
      <c r="AL134" s="92"/>
      <c r="AM134" s="92"/>
    </row>
    <row r="135" spans="23:39" ht="14.25" customHeight="1" x14ac:dyDescent="0.25">
      <c r="W135" s="30"/>
      <c r="X135" s="138"/>
      <c r="AL135" s="92"/>
      <c r="AM135" s="92"/>
    </row>
    <row r="136" spans="23:39" ht="14.25" customHeight="1" x14ac:dyDescent="0.25">
      <c r="W136" s="30"/>
      <c r="X136" s="138"/>
      <c r="AL136" s="92"/>
      <c r="AM136" s="92"/>
    </row>
    <row r="137" spans="23:39" ht="14.25" customHeight="1" x14ac:dyDescent="0.25">
      <c r="W137" s="30"/>
      <c r="X137" s="138"/>
      <c r="AL137" s="92"/>
      <c r="AM137" s="92"/>
    </row>
    <row r="138" spans="23:39" ht="14.25" customHeight="1" x14ac:dyDescent="0.25">
      <c r="W138" s="30"/>
      <c r="X138" s="138"/>
      <c r="AL138" s="92"/>
      <c r="AM138" s="92"/>
    </row>
    <row r="139" spans="23:39" ht="14.25" customHeight="1" x14ac:dyDescent="0.25">
      <c r="W139" s="30"/>
      <c r="X139" s="138"/>
      <c r="AL139" s="92"/>
      <c r="AM139" s="92"/>
    </row>
    <row r="140" spans="23:39" ht="14.25" customHeight="1" x14ac:dyDescent="0.25">
      <c r="W140" s="30"/>
      <c r="X140" s="138"/>
      <c r="AL140" s="92"/>
      <c r="AM140" s="92"/>
    </row>
    <row r="141" spans="23:39" ht="14.25" customHeight="1" x14ac:dyDescent="0.25">
      <c r="W141" s="30"/>
      <c r="X141" s="138"/>
      <c r="AL141" s="92"/>
      <c r="AM141" s="92"/>
    </row>
    <row r="142" spans="23:39" ht="14.25" customHeight="1" x14ac:dyDescent="0.25">
      <c r="W142" s="30"/>
      <c r="X142" s="138"/>
      <c r="AL142" s="92"/>
      <c r="AM142" s="92"/>
    </row>
    <row r="143" spans="23:39" ht="14.25" customHeight="1" x14ac:dyDescent="0.25">
      <c r="W143" s="30"/>
      <c r="X143" s="138"/>
      <c r="AL143" s="92"/>
      <c r="AM143" s="92"/>
    </row>
    <row r="144" spans="23:39" ht="14.25" customHeight="1" x14ac:dyDescent="0.25">
      <c r="W144" s="30"/>
      <c r="X144" s="138"/>
      <c r="AL144" s="92"/>
      <c r="AM144" s="92"/>
    </row>
    <row r="145" spans="23:39" ht="14.25" customHeight="1" x14ac:dyDescent="0.25">
      <c r="W145" s="30"/>
      <c r="X145" s="138"/>
      <c r="AL145" s="92"/>
      <c r="AM145" s="92"/>
    </row>
    <row r="146" spans="23:39" ht="14.25" customHeight="1" x14ac:dyDescent="0.25">
      <c r="W146" s="30"/>
      <c r="X146" s="138"/>
      <c r="AL146" s="92"/>
      <c r="AM146" s="92"/>
    </row>
    <row r="147" spans="23:39" ht="14.25" customHeight="1" x14ac:dyDescent="0.25">
      <c r="W147" s="30"/>
      <c r="X147" s="138"/>
      <c r="AL147" s="92"/>
      <c r="AM147" s="92"/>
    </row>
    <row r="148" spans="23:39" ht="14.25" customHeight="1" x14ac:dyDescent="0.25">
      <c r="W148" s="30"/>
      <c r="X148" s="138"/>
      <c r="AL148" s="92"/>
      <c r="AM148" s="92"/>
    </row>
    <row r="149" spans="23:39" ht="14.25" customHeight="1" x14ac:dyDescent="0.25">
      <c r="W149" s="30"/>
      <c r="X149" s="138"/>
      <c r="AL149" s="92"/>
      <c r="AM149" s="92"/>
    </row>
    <row r="150" spans="23:39" ht="14.25" customHeight="1" x14ac:dyDescent="0.25">
      <c r="W150" s="30"/>
      <c r="X150" s="138"/>
      <c r="AL150" s="92"/>
      <c r="AM150" s="92"/>
    </row>
    <row r="151" spans="23:39" ht="14.25" customHeight="1" x14ac:dyDescent="0.25">
      <c r="W151" s="30"/>
      <c r="X151" s="138"/>
      <c r="AL151" s="92"/>
      <c r="AM151" s="92"/>
    </row>
    <row r="152" spans="23:39" ht="14.25" customHeight="1" x14ac:dyDescent="0.25">
      <c r="W152" s="30"/>
      <c r="X152" s="138"/>
      <c r="AL152" s="92"/>
      <c r="AM152" s="92"/>
    </row>
    <row r="153" spans="23:39" ht="14.25" customHeight="1" x14ac:dyDescent="0.25">
      <c r="W153" s="30"/>
      <c r="X153" s="138"/>
      <c r="AL153" s="92"/>
      <c r="AM153" s="92"/>
    </row>
    <row r="154" spans="23:39" ht="14.25" customHeight="1" x14ac:dyDescent="0.25">
      <c r="W154" s="30"/>
      <c r="X154" s="138"/>
      <c r="AL154" s="92"/>
      <c r="AM154" s="92"/>
    </row>
    <row r="155" spans="23:39" ht="14.25" customHeight="1" x14ac:dyDescent="0.25">
      <c r="W155" s="30"/>
      <c r="X155" s="138"/>
      <c r="AL155" s="92"/>
      <c r="AM155" s="92"/>
    </row>
    <row r="156" spans="23:39" ht="14.25" customHeight="1" x14ac:dyDescent="0.25">
      <c r="W156" s="30"/>
      <c r="X156" s="138"/>
      <c r="AL156" s="92"/>
      <c r="AM156" s="92"/>
    </row>
    <row r="157" spans="23:39" ht="14.25" customHeight="1" x14ac:dyDescent="0.25">
      <c r="W157" s="30"/>
      <c r="X157" s="138"/>
      <c r="AL157" s="92"/>
      <c r="AM157" s="92"/>
    </row>
    <row r="158" spans="23:39" ht="14.25" customHeight="1" x14ac:dyDescent="0.25">
      <c r="W158" s="30"/>
      <c r="X158" s="138"/>
      <c r="AL158" s="92"/>
      <c r="AM158" s="92"/>
    </row>
    <row r="159" spans="23:39" ht="14.25" customHeight="1" x14ac:dyDescent="0.25">
      <c r="W159" s="30"/>
      <c r="X159" s="138"/>
      <c r="AL159" s="92"/>
      <c r="AM159" s="92"/>
    </row>
    <row r="160" spans="23:39" ht="14.25" customHeight="1" x14ac:dyDescent="0.25">
      <c r="W160" s="30"/>
      <c r="X160" s="138"/>
      <c r="AL160" s="92"/>
      <c r="AM160" s="92"/>
    </row>
    <row r="161" spans="23:39" ht="14.25" customHeight="1" x14ac:dyDescent="0.25">
      <c r="W161" s="30"/>
      <c r="X161" s="138"/>
      <c r="AL161" s="92"/>
      <c r="AM161" s="92"/>
    </row>
    <row r="162" spans="23:39" ht="14.25" customHeight="1" x14ac:dyDescent="0.25">
      <c r="W162" s="30"/>
      <c r="X162" s="138"/>
      <c r="AL162" s="92"/>
      <c r="AM162" s="92"/>
    </row>
    <row r="163" spans="23:39" ht="14.25" customHeight="1" x14ac:dyDescent="0.25">
      <c r="W163" s="30"/>
      <c r="X163" s="138"/>
      <c r="AL163" s="92"/>
      <c r="AM163" s="92"/>
    </row>
    <row r="164" spans="23:39" ht="14.25" customHeight="1" x14ac:dyDescent="0.25">
      <c r="W164" s="30"/>
      <c r="X164" s="138"/>
      <c r="AL164" s="92"/>
      <c r="AM164" s="92"/>
    </row>
    <row r="165" spans="23:39" ht="14.25" customHeight="1" x14ac:dyDescent="0.25">
      <c r="W165" s="30"/>
      <c r="X165" s="138"/>
      <c r="AL165" s="92"/>
      <c r="AM165" s="92"/>
    </row>
    <row r="166" spans="23:39" ht="14.25" customHeight="1" x14ac:dyDescent="0.25">
      <c r="W166" s="30"/>
      <c r="X166" s="138"/>
      <c r="AL166" s="92"/>
      <c r="AM166" s="92"/>
    </row>
    <row r="167" spans="23:39" ht="14.25" customHeight="1" x14ac:dyDescent="0.25">
      <c r="W167" s="30"/>
      <c r="X167" s="138"/>
      <c r="AL167" s="92"/>
      <c r="AM167" s="92"/>
    </row>
    <row r="168" spans="23:39" ht="14.25" customHeight="1" x14ac:dyDescent="0.25">
      <c r="W168" s="30"/>
      <c r="X168" s="138"/>
      <c r="AL168" s="92"/>
      <c r="AM168" s="92"/>
    </row>
    <row r="169" spans="23:39" ht="14.25" customHeight="1" x14ac:dyDescent="0.25">
      <c r="W169" s="30"/>
      <c r="X169" s="138"/>
      <c r="AL169" s="92"/>
      <c r="AM169" s="92"/>
    </row>
    <row r="170" spans="23:39" ht="14.25" customHeight="1" x14ac:dyDescent="0.25">
      <c r="W170" s="30"/>
      <c r="X170" s="138"/>
      <c r="AL170" s="92"/>
      <c r="AM170" s="92"/>
    </row>
    <row r="171" spans="23:39" ht="14.25" customHeight="1" x14ac:dyDescent="0.25">
      <c r="W171" s="30"/>
      <c r="X171" s="138"/>
      <c r="AL171" s="92"/>
      <c r="AM171" s="92"/>
    </row>
    <row r="172" spans="23:39" ht="14.25" customHeight="1" x14ac:dyDescent="0.25">
      <c r="W172" s="30"/>
      <c r="X172" s="138"/>
      <c r="AL172" s="92"/>
      <c r="AM172" s="92"/>
    </row>
    <row r="173" spans="23:39" ht="14.25" customHeight="1" x14ac:dyDescent="0.25">
      <c r="W173" s="30"/>
      <c r="X173" s="138"/>
      <c r="AL173" s="92"/>
      <c r="AM173" s="92"/>
    </row>
    <row r="174" spans="23:39" ht="14.25" customHeight="1" x14ac:dyDescent="0.25">
      <c r="W174" s="30"/>
      <c r="X174" s="138"/>
      <c r="AL174" s="92"/>
      <c r="AM174" s="92"/>
    </row>
    <row r="175" spans="23:39" ht="14.25" customHeight="1" x14ac:dyDescent="0.25">
      <c r="W175" s="30"/>
      <c r="X175" s="138"/>
      <c r="AL175" s="92"/>
      <c r="AM175" s="92"/>
    </row>
    <row r="176" spans="23:39" ht="14.25" customHeight="1" x14ac:dyDescent="0.25">
      <c r="W176" s="30"/>
      <c r="X176" s="138"/>
      <c r="AL176" s="92"/>
      <c r="AM176" s="92"/>
    </row>
    <row r="177" spans="23:39" ht="14.25" customHeight="1" x14ac:dyDescent="0.25">
      <c r="W177" s="30"/>
      <c r="X177" s="138"/>
      <c r="AL177" s="92"/>
      <c r="AM177" s="92"/>
    </row>
    <row r="178" spans="23:39" ht="14.25" customHeight="1" x14ac:dyDescent="0.25">
      <c r="W178" s="30"/>
      <c r="X178" s="138"/>
      <c r="AL178" s="92"/>
      <c r="AM178" s="92"/>
    </row>
    <row r="179" spans="23:39" ht="14.25" customHeight="1" x14ac:dyDescent="0.25">
      <c r="W179" s="30"/>
      <c r="X179" s="138"/>
      <c r="AL179" s="92"/>
      <c r="AM179" s="92"/>
    </row>
    <row r="180" spans="23:39" ht="14.25" customHeight="1" x14ac:dyDescent="0.25">
      <c r="W180" s="30"/>
      <c r="X180" s="138"/>
      <c r="AL180" s="92"/>
      <c r="AM180" s="92"/>
    </row>
    <row r="181" spans="23:39" ht="14.25" customHeight="1" x14ac:dyDescent="0.25">
      <c r="W181" s="30"/>
      <c r="X181" s="138"/>
      <c r="AL181" s="92"/>
      <c r="AM181" s="92"/>
    </row>
    <row r="182" spans="23:39" ht="14.25" customHeight="1" x14ac:dyDescent="0.25">
      <c r="W182" s="30"/>
      <c r="X182" s="138"/>
      <c r="AL182" s="92"/>
      <c r="AM182" s="92"/>
    </row>
    <row r="183" spans="23:39" ht="14.25" customHeight="1" x14ac:dyDescent="0.25">
      <c r="W183" s="30"/>
      <c r="X183" s="138"/>
      <c r="AL183" s="92"/>
      <c r="AM183" s="92"/>
    </row>
    <row r="184" spans="23:39" ht="14.25" customHeight="1" x14ac:dyDescent="0.25">
      <c r="W184" s="30"/>
      <c r="X184" s="138"/>
      <c r="AL184" s="92"/>
      <c r="AM184" s="92"/>
    </row>
    <row r="185" spans="23:39" ht="14.25" customHeight="1" x14ac:dyDescent="0.25">
      <c r="W185" s="30"/>
      <c r="X185" s="138"/>
      <c r="AL185" s="92"/>
      <c r="AM185" s="92"/>
    </row>
    <row r="186" spans="23:39" ht="14.25" customHeight="1" x14ac:dyDescent="0.25">
      <c r="W186" s="30"/>
      <c r="X186" s="138"/>
      <c r="AL186" s="92"/>
      <c r="AM186" s="92"/>
    </row>
    <row r="187" spans="23:39" ht="14.25" customHeight="1" x14ac:dyDescent="0.25">
      <c r="W187" s="30"/>
      <c r="X187" s="138"/>
      <c r="AL187" s="92"/>
      <c r="AM187" s="92"/>
    </row>
    <row r="188" spans="23:39" ht="14.25" customHeight="1" x14ac:dyDescent="0.25">
      <c r="W188" s="30"/>
      <c r="X188" s="138"/>
      <c r="AL188" s="92"/>
      <c r="AM188" s="92"/>
    </row>
    <row r="189" spans="23:39" ht="14.25" customHeight="1" x14ac:dyDescent="0.25">
      <c r="W189" s="30"/>
      <c r="X189" s="138"/>
      <c r="AL189" s="92"/>
      <c r="AM189" s="92"/>
    </row>
    <row r="190" spans="23:39" ht="14.25" customHeight="1" x14ac:dyDescent="0.25">
      <c r="W190" s="30"/>
      <c r="X190" s="138"/>
      <c r="AL190" s="92"/>
      <c r="AM190" s="92"/>
    </row>
    <row r="191" spans="23:39" ht="14.25" customHeight="1" x14ac:dyDescent="0.25">
      <c r="W191" s="30"/>
      <c r="X191" s="138"/>
      <c r="AL191" s="92"/>
      <c r="AM191" s="92"/>
    </row>
    <row r="192" spans="23:39" ht="14.25" customHeight="1" x14ac:dyDescent="0.25">
      <c r="W192" s="30"/>
      <c r="X192" s="138"/>
      <c r="AL192" s="92"/>
      <c r="AM192" s="92"/>
    </row>
    <row r="193" spans="23:39" ht="14.25" customHeight="1" x14ac:dyDescent="0.25">
      <c r="W193" s="30"/>
      <c r="X193" s="138"/>
      <c r="AL193" s="92"/>
      <c r="AM193" s="92"/>
    </row>
    <row r="194" spans="23:39" ht="14.25" customHeight="1" x14ac:dyDescent="0.25">
      <c r="W194" s="30"/>
      <c r="X194" s="138"/>
      <c r="AL194" s="92"/>
      <c r="AM194" s="92"/>
    </row>
    <row r="195" spans="23:39" ht="14.25" customHeight="1" x14ac:dyDescent="0.25">
      <c r="W195" s="30"/>
      <c r="X195" s="138"/>
      <c r="AL195" s="92"/>
      <c r="AM195" s="92"/>
    </row>
    <row r="196" spans="23:39" ht="14.25" customHeight="1" x14ac:dyDescent="0.25">
      <c r="W196" s="30"/>
      <c r="X196" s="138"/>
      <c r="AL196" s="92"/>
      <c r="AM196" s="92"/>
    </row>
    <row r="197" spans="23:39" ht="14.25" customHeight="1" x14ac:dyDescent="0.25">
      <c r="W197" s="30"/>
      <c r="X197" s="138"/>
      <c r="AL197" s="92"/>
      <c r="AM197" s="92"/>
    </row>
    <row r="198" spans="23:39" ht="14.25" customHeight="1" x14ac:dyDescent="0.25">
      <c r="W198" s="30"/>
      <c r="X198" s="138"/>
      <c r="AL198" s="92"/>
      <c r="AM198" s="92"/>
    </row>
    <row r="199" spans="23:39" ht="14.25" customHeight="1" x14ac:dyDescent="0.25">
      <c r="W199" s="30"/>
      <c r="X199" s="138"/>
      <c r="AL199" s="92"/>
      <c r="AM199" s="92"/>
    </row>
    <row r="200" spans="23:39" ht="14.25" customHeight="1" x14ac:dyDescent="0.25">
      <c r="W200" s="30"/>
      <c r="X200" s="138"/>
      <c r="AL200" s="92"/>
      <c r="AM200" s="92"/>
    </row>
    <row r="201" spans="23:39" ht="14.25" customHeight="1" x14ac:dyDescent="0.25">
      <c r="W201" s="30"/>
      <c r="X201" s="138"/>
      <c r="AL201" s="92"/>
      <c r="AM201" s="92"/>
    </row>
    <row r="202" spans="23:39" ht="14.25" customHeight="1" x14ac:dyDescent="0.25">
      <c r="W202" s="30"/>
      <c r="X202" s="138"/>
      <c r="AL202" s="92"/>
      <c r="AM202" s="92"/>
    </row>
    <row r="203" spans="23:39" ht="14.25" customHeight="1" x14ac:dyDescent="0.25">
      <c r="W203" s="30"/>
      <c r="X203" s="138"/>
      <c r="AL203" s="92"/>
      <c r="AM203" s="92"/>
    </row>
    <row r="204" spans="23:39" ht="14.25" customHeight="1" x14ac:dyDescent="0.25">
      <c r="W204" s="30"/>
      <c r="X204" s="138"/>
      <c r="AL204" s="92"/>
      <c r="AM204" s="92"/>
    </row>
    <row r="205" spans="23:39" ht="14.25" customHeight="1" x14ac:dyDescent="0.25">
      <c r="W205" s="30"/>
      <c r="X205" s="138"/>
      <c r="AL205" s="92"/>
      <c r="AM205" s="92"/>
    </row>
    <row r="206" spans="23:39" ht="14.25" customHeight="1" x14ac:dyDescent="0.25">
      <c r="W206" s="30"/>
      <c r="X206" s="138"/>
      <c r="AL206" s="92"/>
      <c r="AM206" s="92"/>
    </row>
    <row r="207" spans="23:39" ht="14.25" customHeight="1" x14ac:dyDescent="0.25">
      <c r="W207" s="30"/>
      <c r="X207" s="138"/>
      <c r="AL207" s="92"/>
      <c r="AM207" s="92"/>
    </row>
    <row r="208" spans="23:39" ht="14.25" customHeight="1" x14ac:dyDescent="0.25">
      <c r="W208" s="30"/>
      <c r="X208" s="138"/>
      <c r="AL208" s="92"/>
      <c r="AM208" s="92"/>
    </row>
    <row r="209" spans="23:39" ht="14.25" customHeight="1" x14ac:dyDescent="0.25">
      <c r="W209" s="30"/>
      <c r="X209" s="138"/>
      <c r="AL209" s="92"/>
      <c r="AM209" s="92"/>
    </row>
    <row r="210" spans="23:39" ht="14.25" customHeight="1" x14ac:dyDescent="0.25">
      <c r="W210" s="30"/>
      <c r="X210" s="138"/>
      <c r="AL210" s="92"/>
      <c r="AM210" s="92"/>
    </row>
    <row r="211" spans="23:39" ht="14.25" customHeight="1" x14ac:dyDescent="0.25">
      <c r="W211" s="30"/>
      <c r="X211" s="138"/>
      <c r="AL211" s="92"/>
      <c r="AM211" s="92"/>
    </row>
    <row r="212" spans="23:39" ht="14.25" customHeight="1" x14ac:dyDescent="0.25">
      <c r="W212" s="30"/>
      <c r="X212" s="138"/>
      <c r="AL212" s="92"/>
      <c r="AM212" s="92"/>
    </row>
    <row r="213" spans="23:39" ht="14.25" customHeight="1" x14ac:dyDescent="0.25">
      <c r="W213" s="30"/>
      <c r="X213" s="138"/>
      <c r="AL213" s="92"/>
      <c r="AM213" s="92"/>
    </row>
    <row r="214" spans="23:39" ht="14.25" customHeight="1" x14ac:dyDescent="0.25">
      <c r="W214" s="30"/>
      <c r="X214" s="138"/>
      <c r="AL214" s="92"/>
      <c r="AM214" s="92"/>
    </row>
    <row r="215" spans="23:39" ht="14.25" customHeight="1" x14ac:dyDescent="0.25">
      <c r="W215" s="30"/>
      <c r="X215" s="138"/>
      <c r="AL215" s="92"/>
      <c r="AM215" s="92"/>
    </row>
    <row r="216" spans="23:39" ht="14.25" customHeight="1" x14ac:dyDescent="0.25">
      <c r="W216" s="30"/>
      <c r="X216" s="138"/>
      <c r="AL216" s="92"/>
      <c r="AM216" s="92"/>
    </row>
    <row r="217" spans="23:39" ht="14.25" customHeight="1" x14ac:dyDescent="0.25">
      <c r="W217" s="30"/>
      <c r="X217" s="138"/>
      <c r="AL217" s="92"/>
      <c r="AM217" s="92"/>
    </row>
    <row r="218" spans="23:39" ht="14.25" customHeight="1" x14ac:dyDescent="0.25">
      <c r="W218" s="30"/>
      <c r="X218" s="138"/>
      <c r="AL218" s="92"/>
      <c r="AM218" s="92"/>
    </row>
    <row r="219" spans="23:39" ht="14.25" customHeight="1" x14ac:dyDescent="0.25">
      <c r="W219" s="30"/>
      <c r="X219" s="138"/>
      <c r="AL219" s="92"/>
      <c r="AM219" s="92"/>
    </row>
    <row r="220" spans="23:39" ht="14.25" customHeight="1" x14ac:dyDescent="0.25">
      <c r="W220" s="30"/>
      <c r="X220" s="138"/>
      <c r="AL220" s="92"/>
      <c r="AM220" s="92"/>
    </row>
    <row r="221" spans="23:39" ht="14.25" customHeight="1" x14ac:dyDescent="0.25">
      <c r="W221" s="30"/>
      <c r="X221" s="138"/>
      <c r="AL221" s="92"/>
      <c r="AM221" s="92"/>
    </row>
    <row r="222" spans="23:39" ht="14.25" customHeight="1" x14ac:dyDescent="0.25">
      <c r="W222" s="30"/>
      <c r="X222" s="138"/>
      <c r="AL222" s="92"/>
      <c r="AM222" s="92"/>
    </row>
    <row r="223" spans="23:39" ht="14.25" customHeight="1" x14ac:dyDescent="0.25">
      <c r="W223" s="30"/>
      <c r="X223" s="138"/>
      <c r="AL223" s="92"/>
      <c r="AM223" s="92"/>
    </row>
    <row r="224" spans="23:39" ht="14.25" customHeight="1" x14ac:dyDescent="0.25">
      <c r="W224" s="30"/>
      <c r="X224" s="138"/>
      <c r="AL224" s="92"/>
      <c r="AM224" s="92"/>
    </row>
    <row r="225" spans="23:39" ht="14.25" customHeight="1" x14ac:dyDescent="0.25">
      <c r="W225" s="30"/>
      <c r="X225" s="138"/>
      <c r="AL225" s="92"/>
      <c r="AM225" s="92"/>
    </row>
    <row r="226" spans="23:39" ht="14.25" customHeight="1" x14ac:dyDescent="0.25">
      <c r="W226" s="30"/>
      <c r="X226" s="138"/>
      <c r="AL226" s="92"/>
      <c r="AM226" s="92"/>
    </row>
    <row r="227" spans="23:39" ht="14.25" customHeight="1" x14ac:dyDescent="0.25">
      <c r="W227" s="30"/>
      <c r="X227" s="138"/>
      <c r="AL227" s="92"/>
      <c r="AM227" s="92"/>
    </row>
    <row r="228" spans="23:39" ht="14.25" customHeight="1" x14ac:dyDescent="0.25">
      <c r="W228" s="30"/>
      <c r="X228" s="138"/>
      <c r="AL228" s="92"/>
      <c r="AM228" s="92"/>
    </row>
    <row r="229" spans="23:39" ht="14.25" customHeight="1" x14ac:dyDescent="0.25">
      <c r="W229" s="30"/>
      <c r="X229" s="138"/>
      <c r="AL229" s="92"/>
      <c r="AM229" s="92"/>
    </row>
    <row r="230" spans="23:39" ht="14.25" customHeight="1" x14ac:dyDescent="0.25">
      <c r="W230" s="30"/>
      <c r="X230" s="138"/>
      <c r="AL230" s="92"/>
      <c r="AM230" s="92"/>
    </row>
    <row r="231" spans="23:39" ht="14.25" customHeight="1" x14ac:dyDescent="0.25">
      <c r="W231" s="30"/>
      <c r="X231" s="138"/>
      <c r="AL231" s="92"/>
      <c r="AM231" s="92"/>
    </row>
    <row r="232" spans="23:39" ht="14.25" customHeight="1" x14ac:dyDescent="0.25">
      <c r="W232" s="30"/>
      <c r="X232" s="138"/>
      <c r="AL232" s="92"/>
      <c r="AM232" s="92"/>
    </row>
    <row r="233" spans="23:39" ht="14.25" customHeight="1" x14ac:dyDescent="0.25">
      <c r="W233" s="30"/>
      <c r="X233" s="138"/>
      <c r="AL233" s="92"/>
      <c r="AM233" s="92"/>
    </row>
    <row r="234" spans="23:39" ht="14.25" customHeight="1" x14ac:dyDescent="0.25">
      <c r="W234" s="30"/>
      <c r="X234" s="138"/>
      <c r="AL234" s="92"/>
      <c r="AM234" s="92"/>
    </row>
    <row r="235" spans="23:39" ht="14.25" customHeight="1" x14ac:dyDescent="0.25">
      <c r="W235" s="30"/>
      <c r="X235" s="138"/>
      <c r="AL235" s="92"/>
      <c r="AM235" s="92"/>
    </row>
    <row r="236" spans="23:39" ht="14.25" customHeight="1" x14ac:dyDescent="0.25">
      <c r="W236" s="30"/>
      <c r="X236" s="138"/>
      <c r="AL236" s="92"/>
      <c r="AM236" s="92"/>
    </row>
    <row r="237" spans="23:39" ht="14.25" customHeight="1" x14ac:dyDescent="0.25">
      <c r="W237" s="30"/>
      <c r="X237" s="138"/>
      <c r="AL237" s="92"/>
      <c r="AM237" s="92"/>
    </row>
    <row r="238" spans="23:39" ht="14.25" customHeight="1" x14ac:dyDescent="0.25">
      <c r="W238" s="30"/>
      <c r="X238" s="138"/>
      <c r="AL238" s="92"/>
      <c r="AM238" s="92"/>
    </row>
    <row r="239" spans="23:39" ht="14.25" customHeight="1" x14ac:dyDescent="0.25">
      <c r="W239" s="30"/>
      <c r="X239" s="138"/>
      <c r="AL239" s="92"/>
      <c r="AM239" s="92"/>
    </row>
    <row r="240" spans="23:39" ht="14.25" customHeight="1" x14ac:dyDescent="0.25">
      <c r="W240" s="30"/>
      <c r="X240" s="138"/>
      <c r="AL240" s="92"/>
      <c r="AM240" s="92"/>
    </row>
    <row r="241" spans="23:39" ht="14.25" customHeight="1" x14ac:dyDescent="0.25">
      <c r="W241" s="30"/>
      <c r="X241" s="138"/>
      <c r="AL241" s="92"/>
      <c r="AM241" s="92"/>
    </row>
    <row r="242" spans="23:39" ht="14.25" customHeight="1" x14ac:dyDescent="0.25">
      <c r="W242" s="30"/>
      <c r="X242" s="138"/>
      <c r="AL242" s="92"/>
      <c r="AM242" s="92"/>
    </row>
    <row r="243" spans="23:39" ht="14.25" customHeight="1" x14ac:dyDescent="0.25">
      <c r="W243" s="30"/>
      <c r="X243" s="138"/>
      <c r="AL243" s="92"/>
      <c r="AM243" s="92"/>
    </row>
    <row r="244" spans="23:39" ht="14.25" customHeight="1" x14ac:dyDescent="0.25">
      <c r="W244" s="30"/>
      <c r="X244" s="138"/>
      <c r="AL244" s="92"/>
      <c r="AM244" s="92"/>
    </row>
    <row r="245" spans="23:39" ht="14.25" customHeight="1" x14ac:dyDescent="0.25">
      <c r="W245" s="30"/>
      <c r="X245" s="138"/>
      <c r="AL245" s="92"/>
      <c r="AM245" s="92"/>
    </row>
    <row r="246" spans="23:39" ht="14.25" customHeight="1" x14ac:dyDescent="0.25">
      <c r="W246" s="30"/>
      <c r="X246" s="138"/>
      <c r="AL246" s="92"/>
      <c r="AM246" s="92"/>
    </row>
    <row r="247" spans="23:39" ht="14.25" customHeight="1" x14ac:dyDescent="0.25">
      <c r="W247" s="30"/>
      <c r="X247" s="138"/>
      <c r="AL247" s="92"/>
      <c r="AM247" s="92"/>
    </row>
    <row r="248" spans="23:39" ht="14.25" customHeight="1" x14ac:dyDescent="0.25">
      <c r="W248" s="30"/>
      <c r="X248" s="138"/>
      <c r="AL248" s="92"/>
      <c r="AM248" s="92"/>
    </row>
    <row r="249" spans="23:39" ht="14.25" customHeight="1" x14ac:dyDescent="0.25">
      <c r="W249" s="30"/>
      <c r="X249" s="138"/>
      <c r="AL249" s="92"/>
      <c r="AM249" s="92"/>
    </row>
    <row r="250" spans="23:39" ht="14.25" customHeight="1" x14ac:dyDescent="0.25">
      <c r="W250" s="30"/>
      <c r="X250" s="138"/>
      <c r="AL250" s="92"/>
      <c r="AM250" s="92"/>
    </row>
    <row r="251" spans="23:39" ht="14.25" customHeight="1" x14ac:dyDescent="0.25">
      <c r="W251" s="30"/>
      <c r="X251" s="138"/>
      <c r="AL251" s="92"/>
      <c r="AM251" s="92"/>
    </row>
    <row r="252" spans="23:39" ht="14.25" customHeight="1" x14ac:dyDescent="0.25">
      <c r="W252" s="30"/>
      <c r="X252" s="138"/>
      <c r="AL252" s="92"/>
      <c r="AM252" s="92"/>
    </row>
    <row r="253" spans="23:39" ht="14.25" customHeight="1" x14ac:dyDescent="0.25">
      <c r="W253" s="30"/>
      <c r="X253" s="138"/>
      <c r="AL253" s="92"/>
      <c r="AM253" s="92"/>
    </row>
    <row r="254" spans="23:39" ht="14.25" customHeight="1" x14ac:dyDescent="0.25">
      <c r="W254" s="30"/>
      <c r="X254" s="138"/>
      <c r="AL254" s="92"/>
      <c r="AM254" s="92"/>
    </row>
    <row r="255" spans="23:39" ht="14.25" customHeight="1" x14ac:dyDescent="0.25">
      <c r="W255" s="30"/>
      <c r="X255" s="138"/>
      <c r="AL255" s="92"/>
      <c r="AM255" s="92"/>
    </row>
    <row r="256" spans="23:39" ht="14.25" customHeight="1" x14ac:dyDescent="0.25">
      <c r="W256" s="30"/>
      <c r="X256" s="138"/>
      <c r="AL256" s="92"/>
      <c r="AM256" s="92"/>
    </row>
    <row r="257" spans="23:39" ht="14.25" customHeight="1" x14ac:dyDescent="0.25">
      <c r="W257" s="30"/>
      <c r="X257" s="138"/>
      <c r="AL257" s="92"/>
      <c r="AM257" s="92"/>
    </row>
    <row r="258" spans="23:39" ht="14.25" customHeight="1" x14ac:dyDescent="0.25">
      <c r="W258" s="30"/>
      <c r="X258" s="138"/>
      <c r="AL258" s="92"/>
      <c r="AM258" s="92"/>
    </row>
    <row r="259" spans="23:39" ht="14.25" customHeight="1" x14ac:dyDescent="0.25">
      <c r="W259" s="30"/>
      <c r="X259" s="138"/>
      <c r="AL259" s="92"/>
      <c r="AM259" s="92"/>
    </row>
    <row r="260" spans="23:39" ht="14.25" customHeight="1" x14ac:dyDescent="0.25">
      <c r="W260" s="30"/>
      <c r="X260" s="138"/>
      <c r="AL260" s="92"/>
      <c r="AM260" s="92"/>
    </row>
    <row r="261" spans="23:39" ht="14.25" customHeight="1" x14ac:dyDescent="0.25">
      <c r="W261" s="30"/>
      <c r="X261" s="138"/>
      <c r="AL261" s="92"/>
      <c r="AM261" s="92"/>
    </row>
    <row r="262" spans="23:39" ht="14.25" customHeight="1" x14ac:dyDescent="0.25">
      <c r="W262" s="30"/>
      <c r="X262" s="138"/>
      <c r="AL262" s="92"/>
      <c r="AM262" s="92"/>
    </row>
    <row r="263" spans="23:39" ht="14.25" customHeight="1" x14ac:dyDescent="0.25">
      <c r="W263" s="30"/>
      <c r="X263" s="138"/>
      <c r="AL263" s="92"/>
      <c r="AM263" s="92"/>
    </row>
    <row r="264" spans="23:39" ht="14.25" customHeight="1" x14ac:dyDescent="0.25">
      <c r="W264" s="30"/>
      <c r="X264" s="138"/>
      <c r="AL264" s="92"/>
      <c r="AM264" s="92"/>
    </row>
    <row r="265" spans="23:39" ht="14.25" customHeight="1" x14ac:dyDescent="0.25">
      <c r="W265" s="30"/>
      <c r="X265" s="138"/>
      <c r="AL265" s="92"/>
      <c r="AM265" s="92"/>
    </row>
    <row r="266" spans="23:39" ht="14.25" customHeight="1" x14ac:dyDescent="0.25">
      <c r="W266" s="30"/>
      <c r="X266" s="138"/>
      <c r="AL266" s="92"/>
      <c r="AM266" s="92"/>
    </row>
    <row r="267" spans="23:39" ht="14.25" customHeight="1" x14ac:dyDescent="0.25">
      <c r="W267" s="30"/>
      <c r="X267" s="138"/>
      <c r="AL267" s="92"/>
      <c r="AM267" s="92"/>
    </row>
    <row r="268" spans="23:39" ht="14.25" customHeight="1" x14ac:dyDescent="0.25">
      <c r="W268" s="30"/>
      <c r="X268" s="138"/>
      <c r="AL268" s="92"/>
      <c r="AM268" s="92"/>
    </row>
    <row r="269" spans="23:39" ht="15.75" customHeight="1" x14ac:dyDescent="0.25">
      <c r="W269" s="30"/>
    </row>
    <row r="270" spans="23:39" ht="15.75" customHeight="1" x14ac:dyDescent="0.25">
      <c r="W270" s="30"/>
    </row>
    <row r="271" spans="23:39" ht="15.75" customHeight="1" x14ac:dyDescent="0.25">
      <c r="W271" s="30"/>
    </row>
    <row r="272" spans="23:39" ht="15.75" customHeight="1" x14ac:dyDescent="0.25">
      <c r="W272" s="30"/>
    </row>
    <row r="273" spans="23:23" ht="15.75" customHeight="1" x14ac:dyDescent="0.25">
      <c r="W273" s="30"/>
    </row>
    <row r="274" spans="23:23" ht="15.75" customHeight="1" x14ac:dyDescent="0.25">
      <c r="W274" s="30"/>
    </row>
    <row r="275" spans="23:23" ht="15.75" customHeight="1" x14ac:dyDescent="0.25">
      <c r="W275" s="30"/>
    </row>
    <row r="276" spans="23:23" ht="15.75" customHeight="1" x14ac:dyDescent="0.25">
      <c r="W276" s="30"/>
    </row>
    <row r="277" spans="23:23" ht="15.75" customHeight="1" x14ac:dyDescent="0.25">
      <c r="W277" s="30"/>
    </row>
    <row r="278" spans="23:23" ht="15.75" customHeight="1" x14ac:dyDescent="0.25">
      <c r="W278" s="30"/>
    </row>
    <row r="279" spans="23:23" ht="15.75" customHeight="1" x14ac:dyDescent="0.25">
      <c r="W279" s="30"/>
    </row>
    <row r="280" spans="23:23" ht="15.75" customHeight="1" x14ac:dyDescent="0.25">
      <c r="W280" s="30"/>
    </row>
    <row r="281" spans="23:23" ht="15.75" customHeight="1" x14ac:dyDescent="0.25">
      <c r="W281" s="30"/>
    </row>
    <row r="282" spans="23:23" ht="15.75" customHeight="1" x14ac:dyDescent="0.25">
      <c r="W282" s="30"/>
    </row>
    <row r="283" spans="23:23" ht="15.75" customHeight="1" x14ac:dyDescent="0.25">
      <c r="W283" s="30"/>
    </row>
    <row r="284" spans="23:23" ht="15.75" customHeight="1" x14ac:dyDescent="0.25">
      <c r="W284" s="30"/>
    </row>
    <row r="285" spans="23:23" ht="15.75" customHeight="1" x14ac:dyDescent="0.25">
      <c r="W285" s="30"/>
    </row>
    <row r="286" spans="23:23" ht="15.75" customHeight="1" x14ac:dyDescent="0.25">
      <c r="W286" s="30"/>
    </row>
    <row r="287" spans="23:23" ht="15.75" customHeight="1" x14ac:dyDescent="0.25">
      <c r="W287" s="30"/>
    </row>
    <row r="288" spans="23:23" ht="15.75" customHeight="1" x14ac:dyDescent="0.25">
      <c r="W288" s="30"/>
    </row>
    <row r="289" spans="23:23" ht="15.75" customHeight="1" x14ac:dyDescent="0.25">
      <c r="W289" s="30"/>
    </row>
    <row r="290" spans="23:23" ht="15.75" customHeight="1" x14ac:dyDescent="0.25">
      <c r="W290" s="30"/>
    </row>
    <row r="291" spans="23:23" ht="15.75" customHeight="1" x14ac:dyDescent="0.25">
      <c r="W291" s="30"/>
    </row>
    <row r="292" spans="23:23" ht="15.75" customHeight="1" x14ac:dyDescent="0.25">
      <c r="W292" s="30"/>
    </row>
    <row r="293" spans="23:23" ht="15.75" customHeight="1" x14ac:dyDescent="0.25">
      <c r="W293" s="30"/>
    </row>
    <row r="294" spans="23:23" ht="15.75" customHeight="1" x14ac:dyDescent="0.25">
      <c r="W294" s="30"/>
    </row>
    <row r="295" spans="23:23" ht="15.75" customHeight="1" x14ac:dyDescent="0.25">
      <c r="W295" s="30"/>
    </row>
    <row r="296" spans="23:23" ht="15.75" customHeight="1" x14ac:dyDescent="0.25">
      <c r="W296" s="30"/>
    </row>
    <row r="297" spans="23:23" ht="15.75" customHeight="1" x14ac:dyDescent="0.25">
      <c r="W297" s="30"/>
    </row>
    <row r="298" spans="23:23" ht="15.75" customHeight="1" x14ac:dyDescent="0.25">
      <c r="W298" s="30"/>
    </row>
    <row r="299" spans="23:23" ht="15.75" customHeight="1" x14ac:dyDescent="0.25">
      <c r="W299" s="30"/>
    </row>
    <row r="300" spans="23:23" ht="15.75" customHeight="1" x14ac:dyDescent="0.25">
      <c r="W300" s="30"/>
    </row>
    <row r="301" spans="23:23" ht="15.75" customHeight="1" x14ac:dyDescent="0.25">
      <c r="W301" s="30"/>
    </row>
    <row r="302" spans="23:23" ht="15.75" customHeight="1" x14ac:dyDescent="0.25">
      <c r="W302" s="30"/>
    </row>
    <row r="303" spans="23:23" ht="15.75" customHeight="1" x14ac:dyDescent="0.25">
      <c r="W303" s="30"/>
    </row>
    <row r="304" spans="23:23" ht="15.75" customHeight="1" x14ac:dyDescent="0.25">
      <c r="W304" s="30"/>
    </row>
    <row r="305" spans="23:23" ht="15.75" customHeight="1" x14ac:dyDescent="0.25">
      <c r="W305" s="30"/>
    </row>
    <row r="306" spans="23:23" ht="15.75" customHeight="1" x14ac:dyDescent="0.25">
      <c r="W306" s="30"/>
    </row>
    <row r="307" spans="23:23" ht="15.75" customHeight="1" x14ac:dyDescent="0.25">
      <c r="W307" s="30"/>
    </row>
    <row r="308" spans="23:23" ht="15.75" customHeight="1" x14ac:dyDescent="0.25">
      <c r="W308" s="30"/>
    </row>
    <row r="309" spans="23:23" ht="15.75" customHeight="1" x14ac:dyDescent="0.25">
      <c r="W309" s="30"/>
    </row>
    <row r="310" spans="23:23" ht="15.75" customHeight="1" x14ac:dyDescent="0.25">
      <c r="W310" s="30"/>
    </row>
    <row r="311" spans="23:23" ht="15.75" customHeight="1" x14ac:dyDescent="0.25">
      <c r="W311" s="30"/>
    </row>
    <row r="312" spans="23:23" ht="15.75" customHeight="1" x14ac:dyDescent="0.25">
      <c r="W312" s="30"/>
    </row>
    <row r="313" spans="23:23" ht="15.75" customHeight="1" x14ac:dyDescent="0.25">
      <c r="W313" s="30"/>
    </row>
    <row r="314" spans="23:23" ht="15.75" customHeight="1" x14ac:dyDescent="0.25">
      <c r="W314" s="30"/>
    </row>
    <row r="315" spans="23:23" ht="15.75" customHeight="1" x14ac:dyDescent="0.25">
      <c r="W315" s="30"/>
    </row>
    <row r="316" spans="23:23" ht="15.75" customHeight="1" x14ac:dyDescent="0.25">
      <c r="W316" s="30"/>
    </row>
    <row r="317" spans="23:23" ht="15.75" customHeight="1" x14ac:dyDescent="0.25">
      <c r="W317" s="30"/>
    </row>
    <row r="318" spans="23:23" ht="15.75" customHeight="1" x14ac:dyDescent="0.25">
      <c r="W318" s="30"/>
    </row>
    <row r="319" spans="23:23" ht="15.75" customHeight="1" x14ac:dyDescent="0.25">
      <c r="W319" s="30"/>
    </row>
    <row r="320" spans="23:23" ht="15.75" customHeight="1" x14ac:dyDescent="0.25">
      <c r="W320" s="30"/>
    </row>
    <row r="321" spans="23:23" ht="15.75" customHeight="1" x14ac:dyDescent="0.25">
      <c r="W321" s="30"/>
    </row>
    <row r="322" spans="23:23" ht="15.75" customHeight="1" x14ac:dyDescent="0.25">
      <c r="W322" s="30"/>
    </row>
    <row r="323" spans="23:23" ht="15.75" customHeight="1" x14ac:dyDescent="0.25">
      <c r="W323" s="30"/>
    </row>
    <row r="324" spans="23:23" ht="15.75" customHeight="1" x14ac:dyDescent="0.25">
      <c r="W324" s="30"/>
    </row>
    <row r="325" spans="23:23" ht="15.75" customHeight="1" x14ac:dyDescent="0.25">
      <c r="W325" s="30"/>
    </row>
    <row r="326" spans="23:23" ht="15.75" customHeight="1" x14ac:dyDescent="0.25">
      <c r="W326" s="30"/>
    </row>
    <row r="327" spans="23:23" ht="15.75" customHeight="1" x14ac:dyDescent="0.25">
      <c r="W327" s="30"/>
    </row>
    <row r="328" spans="23:23" ht="15.75" customHeight="1" x14ac:dyDescent="0.25">
      <c r="W328" s="30"/>
    </row>
    <row r="329" spans="23:23" ht="15.75" customHeight="1" x14ac:dyDescent="0.25">
      <c r="W329" s="30"/>
    </row>
    <row r="330" spans="23:23" ht="15.75" customHeight="1" x14ac:dyDescent="0.25">
      <c r="W330" s="30"/>
    </row>
    <row r="331" spans="23:23" ht="15.75" customHeight="1" x14ac:dyDescent="0.25">
      <c r="W331" s="30"/>
    </row>
    <row r="332" spans="23:23" ht="15.75" customHeight="1" x14ac:dyDescent="0.25">
      <c r="W332" s="30"/>
    </row>
    <row r="333" spans="23:23" ht="15.75" customHeight="1" x14ac:dyDescent="0.25">
      <c r="W333" s="30"/>
    </row>
    <row r="334" spans="23:23" ht="15.75" customHeight="1" x14ac:dyDescent="0.25">
      <c r="W334" s="30"/>
    </row>
    <row r="335" spans="23:23" ht="15.75" customHeight="1" x14ac:dyDescent="0.25">
      <c r="W335" s="30"/>
    </row>
    <row r="336" spans="23:23" ht="15.75" customHeight="1" x14ac:dyDescent="0.25">
      <c r="W336" s="30"/>
    </row>
    <row r="337" spans="23:23" ht="15.75" customHeight="1" x14ac:dyDescent="0.25">
      <c r="W337" s="30"/>
    </row>
    <row r="338" spans="23:23" ht="15.75" customHeight="1" x14ac:dyDescent="0.25">
      <c r="W338" s="30"/>
    </row>
    <row r="339" spans="23:23" ht="15.75" customHeight="1" x14ac:dyDescent="0.25">
      <c r="W339" s="30"/>
    </row>
    <row r="340" spans="23:23" ht="15.75" customHeight="1" x14ac:dyDescent="0.25">
      <c r="W340" s="30"/>
    </row>
    <row r="341" spans="23:23" ht="15.75" customHeight="1" x14ac:dyDescent="0.25">
      <c r="W341" s="30"/>
    </row>
    <row r="342" spans="23:23" ht="15.75" customHeight="1" x14ac:dyDescent="0.25">
      <c r="W342" s="30"/>
    </row>
    <row r="343" spans="23:23" ht="15.75" customHeight="1" x14ac:dyDescent="0.25">
      <c r="W343" s="30"/>
    </row>
    <row r="344" spans="23:23" ht="15.75" customHeight="1" x14ac:dyDescent="0.25">
      <c r="W344" s="30"/>
    </row>
    <row r="345" spans="23:23" ht="15.75" customHeight="1" x14ac:dyDescent="0.25">
      <c r="W345" s="30"/>
    </row>
    <row r="346" spans="23:23" ht="15.75" customHeight="1" x14ac:dyDescent="0.25">
      <c r="W346" s="30"/>
    </row>
    <row r="347" spans="23:23" ht="15.75" customHeight="1" x14ac:dyDescent="0.25">
      <c r="W347" s="30"/>
    </row>
    <row r="348" spans="23:23" ht="15.75" customHeight="1" x14ac:dyDescent="0.25">
      <c r="W348" s="30"/>
    </row>
    <row r="349" spans="23:23" ht="15.75" customHeight="1" x14ac:dyDescent="0.25">
      <c r="W349" s="30"/>
    </row>
    <row r="350" spans="23:23" ht="15.75" customHeight="1" x14ac:dyDescent="0.25">
      <c r="W350" s="30"/>
    </row>
    <row r="351" spans="23:23" ht="15.75" customHeight="1" x14ac:dyDescent="0.25">
      <c r="W351" s="30"/>
    </row>
    <row r="352" spans="23:23" ht="15.75" customHeight="1" x14ac:dyDescent="0.25">
      <c r="W352" s="30"/>
    </row>
    <row r="353" spans="23:23" ht="15.75" customHeight="1" x14ac:dyDescent="0.25">
      <c r="W353" s="30"/>
    </row>
    <row r="354" spans="23:23" ht="15.75" customHeight="1" x14ac:dyDescent="0.25">
      <c r="W354" s="30"/>
    </row>
    <row r="355" spans="23:23" ht="15.75" customHeight="1" x14ac:dyDescent="0.25">
      <c r="W355" s="30"/>
    </row>
    <row r="356" spans="23:23" ht="15.75" customHeight="1" x14ac:dyDescent="0.25">
      <c r="W356" s="30"/>
    </row>
    <row r="357" spans="23:23" ht="15.75" customHeight="1" x14ac:dyDescent="0.25">
      <c r="W357" s="30"/>
    </row>
    <row r="358" spans="23:23" ht="15.75" customHeight="1" x14ac:dyDescent="0.25">
      <c r="W358" s="30"/>
    </row>
    <row r="359" spans="23:23" ht="15.75" customHeight="1" x14ac:dyDescent="0.25">
      <c r="W359" s="30"/>
    </row>
    <row r="360" spans="23:23" ht="15.75" customHeight="1" x14ac:dyDescent="0.25">
      <c r="W360" s="30"/>
    </row>
    <row r="361" spans="23:23" ht="15.75" customHeight="1" x14ac:dyDescent="0.25">
      <c r="W361" s="30"/>
    </row>
    <row r="362" spans="23:23" ht="15.75" customHeight="1" x14ac:dyDescent="0.25">
      <c r="W362" s="30"/>
    </row>
    <row r="363" spans="23:23" ht="15.75" customHeight="1" x14ac:dyDescent="0.25">
      <c r="W363" s="30"/>
    </row>
    <row r="364" spans="23:23" ht="15.75" customHeight="1" x14ac:dyDescent="0.25">
      <c r="W364" s="30"/>
    </row>
    <row r="365" spans="23:23" ht="15.75" customHeight="1" x14ac:dyDescent="0.25">
      <c r="W365" s="30"/>
    </row>
    <row r="366" spans="23:23" ht="15.75" customHeight="1" x14ac:dyDescent="0.25">
      <c r="W366" s="30"/>
    </row>
    <row r="367" spans="23:23" ht="15.75" customHeight="1" x14ac:dyDescent="0.25">
      <c r="W367" s="30"/>
    </row>
    <row r="368" spans="23:23" ht="15.75" customHeight="1" x14ac:dyDescent="0.25">
      <c r="W368" s="30"/>
    </row>
    <row r="369" spans="23:23" ht="15.75" customHeight="1" x14ac:dyDescent="0.25">
      <c r="W369" s="30"/>
    </row>
    <row r="370" spans="23:23" ht="15.75" customHeight="1" x14ac:dyDescent="0.25">
      <c r="W370" s="30"/>
    </row>
    <row r="371" spans="23:23" ht="15.75" customHeight="1" x14ac:dyDescent="0.25">
      <c r="W371" s="30"/>
    </row>
    <row r="372" spans="23:23" ht="15.75" customHeight="1" x14ac:dyDescent="0.25">
      <c r="W372" s="30"/>
    </row>
    <row r="373" spans="23:23" ht="15.75" customHeight="1" x14ac:dyDescent="0.25">
      <c r="W373" s="30"/>
    </row>
    <row r="374" spans="23:23" ht="15.75" customHeight="1" x14ac:dyDescent="0.25">
      <c r="W374" s="30"/>
    </row>
    <row r="375" spans="23:23" ht="15.75" customHeight="1" x14ac:dyDescent="0.25">
      <c r="W375" s="30"/>
    </row>
    <row r="376" spans="23:23" ht="15.75" customHeight="1" x14ac:dyDescent="0.25">
      <c r="W376" s="30"/>
    </row>
    <row r="377" spans="23:23" ht="15.75" customHeight="1" x14ac:dyDescent="0.25">
      <c r="W377" s="30"/>
    </row>
    <row r="378" spans="23:23" ht="15.75" customHeight="1" x14ac:dyDescent="0.25">
      <c r="W378" s="30"/>
    </row>
    <row r="379" spans="23:23" ht="15.75" customHeight="1" x14ac:dyDescent="0.25">
      <c r="W379" s="30"/>
    </row>
    <row r="380" spans="23:23" ht="15.75" customHeight="1" x14ac:dyDescent="0.25">
      <c r="W380" s="30"/>
    </row>
    <row r="381" spans="23:23" ht="15.75" customHeight="1" x14ac:dyDescent="0.25">
      <c r="W381" s="30"/>
    </row>
    <row r="382" spans="23:23" ht="15.75" customHeight="1" x14ac:dyDescent="0.25">
      <c r="W382" s="30"/>
    </row>
    <row r="383" spans="23:23" ht="15.75" customHeight="1" x14ac:dyDescent="0.25">
      <c r="W383" s="30"/>
    </row>
    <row r="384" spans="23:23" ht="15.75" customHeight="1" x14ac:dyDescent="0.25">
      <c r="W384" s="30"/>
    </row>
    <row r="385" spans="23:23" ht="15.75" customHeight="1" x14ac:dyDescent="0.25">
      <c r="W385" s="30"/>
    </row>
    <row r="386" spans="23:23" ht="15.75" customHeight="1" x14ac:dyDescent="0.25">
      <c r="W386" s="30"/>
    </row>
    <row r="387" spans="23:23" ht="15.75" customHeight="1" x14ac:dyDescent="0.25">
      <c r="W387" s="30"/>
    </row>
    <row r="388" spans="23:23" ht="15.75" customHeight="1" x14ac:dyDescent="0.25">
      <c r="W388" s="30"/>
    </row>
    <row r="389" spans="23:23" ht="15.75" customHeight="1" x14ac:dyDescent="0.25">
      <c r="W389" s="30"/>
    </row>
    <row r="390" spans="23:23" ht="15.75" customHeight="1" x14ac:dyDescent="0.25">
      <c r="W390" s="30"/>
    </row>
    <row r="391" spans="23:23" ht="15.75" customHeight="1" x14ac:dyDescent="0.25">
      <c r="W391" s="30"/>
    </row>
    <row r="392" spans="23:23" ht="15.75" customHeight="1" x14ac:dyDescent="0.25">
      <c r="W392" s="30"/>
    </row>
    <row r="393" spans="23:23" ht="15.75" customHeight="1" x14ac:dyDescent="0.25">
      <c r="W393" s="30"/>
    </row>
    <row r="394" spans="23:23" ht="15.75" customHeight="1" x14ac:dyDescent="0.25">
      <c r="W394" s="30"/>
    </row>
    <row r="395" spans="23:23" ht="15.75" customHeight="1" x14ac:dyDescent="0.25">
      <c r="W395" s="30"/>
    </row>
    <row r="396" spans="23:23" ht="15.75" customHeight="1" x14ac:dyDescent="0.25">
      <c r="W396" s="30"/>
    </row>
    <row r="397" spans="23:23" ht="15.75" customHeight="1" x14ac:dyDescent="0.25">
      <c r="W397" s="30"/>
    </row>
    <row r="398" spans="23:23" ht="15.75" customHeight="1" x14ac:dyDescent="0.25">
      <c r="W398" s="30"/>
    </row>
    <row r="399" spans="23:23" ht="15.75" customHeight="1" x14ac:dyDescent="0.25">
      <c r="W399" s="30"/>
    </row>
    <row r="400" spans="23:23" ht="15.75" customHeight="1" x14ac:dyDescent="0.25">
      <c r="W400" s="30"/>
    </row>
    <row r="401" spans="23:23" ht="15.75" customHeight="1" x14ac:dyDescent="0.25">
      <c r="W401" s="30"/>
    </row>
    <row r="402" spans="23:23" ht="15.75" customHeight="1" x14ac:dyDescent="0.25">
      <c r="W402" s="30"/>
    </row>
    <row r="403" spans="23:23" ht="15.75" customHeight="1" x14ac:dyDescent="0.25">
      <c r="W403" s="30"/>
    </row>
    <row r="404" spans="23:23" ht="15.75" customHeight="1" x14ac:dyDescent="0.25">
      <c r="W404" s="30"/>
    </row>
    <row r="405" spans="23:23" ht="15.75" customHeight="1" x14ac:dyDescent="0.25">
      <c r="W405" s="30"/>
    </row>
    <row r="406" spans="23:23" ht="15.75" customHeight="1" x14ac:dyDescent="0.25">
      <c r="W406" s="30"/>
    </row>
    <row r="407" spans="23:23" ht="15.75" customHeight="1" x14ac:dyDescent="0.25">
      <c r="W407" s="30"/>
    </row>
    <row r="408" spans="23:23" ht="15.75" customHeight="1" x14ac:dyDescent="0.25">
      <c r="W408" s="30"/>
    </row>
    <row r="409" spans="23:23" ht="15.75" customHeight="1" x14ac:dyDescent="0.25">
      <c r="W409" s="30"/>
    </row>
    <row r="410" spans="23:23" ht="15.75" customHeight="1" x14ac:dyDescent="0.25">
      <c r="W410" s="30"/>
    </row>
    <row r="411" spans="23:23" ht="15.75" customHeight="1" x14ac:dyDescent="0.25">
      <c r="W411" s="30"/>
    </row>
    <row r="412" spans="23:23" ht="15.75" customHeight="1" x14ac:dyDescent="0.25">
      <c r="W412" s="30"/>
    </row>
    <row r="413" spans="23:23" ht="15.75" customHeight="1" x14ac:dyDescent="0.25">
      <c r="W413" s="30"/>
    </row>
    <row r="414" spans="23:23" ht="15.75" customHeight="1" x14ac:dyDescent="0.25">
      <c r="W414" s="30"/>
    </row>
    <row r="415" spans="23:23" ht="15.75" customHeight="1" x14ac:dyDescent="0.25">
      <c r="W415" s="30"/>
    </row>
    <row r="416" spans="23:23" ht="15.75" customHeight="1" x14ac:dyDescent="0.25">
      <c r="W416" s="30"/>
    </row>
    <row r="417" spans="23:23" ht="15.75" customHeight="1" x14ac:dyDescent="0.25">
      <c r="W417" s="30"/>
    </row>
    <row r="418" spans="23:23" ht="15.75" customHeight="1" x14ac:dyDescent="0.25">
      <c r="W418" s="30"/>
    </row>
    <row r="419" spans="23:23" ht="15.75" customHeight="1" x14ac:dyDescent="0.25">
      <c r="W419" s="30"/>
    </row>
    <row r="420" spans="23:23" ht="15.75" customHeight="1" x14ac:dyDescent="0.25">
      <c r="W420" s="30"/>
    </row>
    <row r="421" spans="23:23" ht="15.75" customHeight="1" x14ac:dyDescent="0.25">
      <c r="W421" s="30"/>
    </row>
    <row r="422" spans="23:23" ht="15.75" customHeight="1" x14ac:dyDescent="0.25">
      <c r="W422" s="30"/>
    </row>
    <row r="423" spans="23:23" ht="15.75" customHeight="1" x14ac:dyDescent="0.25">
      <c r="W423" s="30"/>
    </row>
    <row r="424" spans="23:23" ht="15.75" customHeight="1" x14ac:dyDescent="0.25">
      <c r="W424" s="30"/>
    </row>
    <row r="425" spans="23:23" ht="15.75" customHeight="1" x14ac:dyDescent="0.25">
      <c r="W425" s="30"/>
    </row>
    <row r="426" spans="23:23" ht="15.75" customHeight="1" x14ac:dyDescent="0.25">
      <c r="W426" s="30"/>
    </row>
    <row r="427" spans="23:23" ht="15.75" customHeight="1" x14ac:dyDescent="0.25">
      <c r="W427" s="30"/>
    </row>
    <row r="428" spans="23:23" ht="15.75" customHeight="1" x14ac:dyDescent="0.25">
      <c r="W428" s="30"/>
    </row>
    <row r="429" spans="23:23" ht="15.75" customHeight="1" x14ac:dyDescent="0.25">
      <c r="W429" s="30"/>
    </row>
    <row r="430" spans="23:23" ht="15.75" customHeight="1" x14ac:dyDescent="0.25">
      <c r="W430" s="30"/>
    </row>
    <row r="431" spans="23:23" ht="15.75" customHeight="1" x14ac:dyDescent="0.25">
      <c r="W431" s="30"/>
    </row>
    <row r="432" spans="23:23" ht="15.75" customHeight="1" x14ac:dyDescent="0.25">
      <c r="W432" s="30"/>
    </row>
    <row r="433" spans="23:23" ht="15.75" customHeight="1" x14ac:dyDescent="0.25">
      <c r="W433" s="30"/>
    </row>
    <row r="434" spans="23:23" ht="15.75" customHeight="1" x14ac:dyDescent="0.25">
      <c r="W434" s="30"/>
    </row>
    <row r="435" spans="23:23" ht="15.75" customHeight="1" x14ac:dyDescent="0.25">
      <c r="W435" s="30"/>
    </row>
    <row r="436" spans="23:23" ht="15.75" customHeight="1" x14ac:dyDescent="0.25">
      <c r="W436" s="30"/>
    </row>
    <row r="437" spans="23:23" ht="15.75" customHeight="1" x14ac:dyDescent="0.25">
      <c r="W437" s="30"/>
    </row>
    <row r="438" spans="23:23" ht="15.75" customHeight="1" x14ac:dyDescent="0.25">
      <c r="W438" s="30"/>
    </row>
    <row r="439" spans="23:23" ht="15.75" customHeight="1" x14ac:dyDescent="0.25">
      <c r="W439" s="30"/>
    </row>
    <row r="440" spans="23:23" ht="15.75" customHeight="1" x14ac:dyDescent="0.25">
      <c r="W440" s="30"/>
    </row>
    <row r="441" spans="23:23" ht="15.75" customHeight="1" x14ac:dyDescent="0.25">
      <c r="W441" s="30"/>
    </row>
    <row r="442" spans="23:23" ht="15.75" customHeight="1" x14ac:dyDescent="0.25">
      <c r="W442" s="30"/>
    </row>
    <row r="443" spans="23:23" ht="15.75" customHeight="1" x14ac:dyDescent="0.25">
      <c r="W443" s="30"/>
    </row>
    <row r="444" spans="23:23" ht="15.75" customHeight="1" x14ac:dyDescent="0.25">
      <c r="W444" s="30"/>
    </row>
    <row r="445" spans="23:23" ht="15.75" customHeight="1" x14ac:dyDescent="0.25">
      <c r="W445" s="30"/>
    </row>
    <row r="446" spans="23:23" ht="15.75" customHeight="1" x14ac:dyDescent="0.25">
      <c r="W446" s="30"/>
    </row>
    <row r="447" spans="23:23" ht="15.75" customHeight="1" x14ac:dyDescent="0.25">
      <c r="W447" s="30"/>
    </row>
    <row r="448" spans="23:23" ht="15.75" customHeight="1" x14ac:dyDescent="0.25">
      <c r="W448" s="30"/>
    </row>
    <row r="449" spans="23:23" ht="15.75" customHeight="1" x14ac:dyDescent="0.25">
      <c r="W449" s="30"/>
    </row>
    <row r="450" spans="23:23" ht="15.75" customHeight="1" x14ac:dyDescent="0.25">
      <c r="W450" s="30"/>
    </row>
    <row r="451" spans="23:23" ht="15.75" customHeight="1" x14ac:dyDescent="0.25">
      <c r="W451" s="30"/>
    </row>
    <row r="452" spans="23:23" ht="15.75" customHeight="1" x14ac:dyDescent="0.25">
      <c r="W452" s="30"/>
    </row>
    <row r="453" spans="23:23" ht="15.75" customHeight="1" x14ac:dyDescent="0.25">
      <c r="W453" s="30"/>
    </row>
    <row r="454" spans="23:23" ht="15.75" customHeight="1" x14ac:dyDescent="0.25">
      <c r="W454" s="30"/>
    </row>
    <row r="455" spans="23:23" ht="15.75" customHeight="1" x14ac:dyDescent="0.25">
      <c r="W455" s="30"/>
    </row>
    <row r="456" spans="23:23" ht="15.75" customHeight="1" x14ac:dyDescent="0.25">
      <c r="W456" s="30"/>
    </row>
    <row r="457" spans="23:23" ht="15.75" customHeight="1" x14ac:dyDescent="0.25">
      <c r="W457" s="30"/>
    </row>
    <row r="458" spans="23:23" ht="15.75" customHeight="1" x14ac:dyDescent="0.25">
      <c r="W458" s="30"/>
    </row>
    <row r="459" spans="23:23" ht="15.75" customHeight="1" x14ac:dyDescent="0.25">
      <c r="W459" s="30"/>
    </row>
    <row r="460" spans="23:23" ht="15.75" customHeight="1" x14ac:dyDescent="0.25">
      <c r="W460" s="30"/>
    </row>
    <row r="461" spans="23:23" ht="15.75" customHeight="1" x14ac:dyDescent="0.25">
      <c r="W461" s="30"/>
    </row>
    <row r="462" spans="23:23" ht="15.75" customHeight="1" x14ac:dyDescent="0.25">
      <c r="W462" s="30"/>
    </row>
    <row r="463" spans="23:23" ht="15.75" customHeight="1" x14ac:dyDescent="0.25">
      <c r="W463" s="30"/>
    </row>
    <row r="464" spans="23:23" ht="15.75" customHeight="1" x14ac:dyDescent="0.25">
      <c r="W464" s="30"/>
    </row>
    <row r="465" spans="23:23" ht="15.75" customHeight="1" x14ac:dyDescent="0.25">
      <c r="W465" s="30"/>
    </row>
    <row r="466" spans="23:23" ht="15.75" customHeight="1" x14ac:dyDescent="0.25">
      <c r="W466" s="30"/>
    </row>
    <row r="467" spans="23:23" ht="15.75" customHeight="1" x14ac:dyDescent="0.25">
      <c r="W467" s="30"/>
    </row>
    <row r="468" spans="23:23" ht="15.75" customHeight="1" x14ac:dyDescent="0.25">
      <c r="W468" s="30"/>
    </row>
    <row r="469" spans="23:23" ht="15.75" customHeight="1" x14ac:dyDescent="0.25">
      <c r="W469" s="30"/>
    </row>
    <row r="470" spans="23:23" ht="15.75" customHeight="1" x14ac:dyDescent="0.25">
      <c r="W470" s="30"/>
    </row>
    <row r="471" spans="23:23" ht="15.75" customHeight="1" x14ac:dyDescent="0.25">
      <c r="W471" s="30"/>
    </row>
    <row r="472" spans="23:23" ht="15.75" customHeight="1" x14ac:dyDescent="0.25">
      <c r="W472" s="30"/>
    </row>
    <row r="473" spans="23:23" ht="15.75" customHeight="1" x14ac:dyDescent="0.25">
      <c r="W473" s="30"/>
    </row>
    <row r="474" spans="23:23" ht="15.75" customHeight="1" x14ac:dyDescent="0.25">
      <c r="W474" s="30"/>
    </row>
    <row r="475" spans="23:23" ht="15.75" customHeight="1" x14ac:dyDescent="0.25">
      <c r="W475" s="30"/>
    </row>
    <row r="476" spans="23:23" ht="15.75" customHeight="1" x14ac:dyDescent="0.25">
      <c r="W476" s="30"/>
    </row>
    <row r="477" spans="23:23" ht="15.75" customHeight="1" x14ac:dyDescent="0.25">
      <c r="W477" s="30"/>
    </row>
    <row r="478" spans="23:23" ht="15.75" customHeight="1" x14ac:dyDescent="0.25">
      <c r="W478" s="30"/>
    </row>
    <row r="479" spans="23:23" ht="15.75" customHeight="1" x14ac:dyDescent="0.25">
      <c r="W479" s="30"/>
    </row>
    <row r="480" spans="23:23" ht="15.75" customHeight="1" x14ac:dyDescent="0.25">
      <c r="W480" s="30"/>
    </row>
    <row r="481" spans="23:23" ht="15.75" customHeight="1" x14ac:dyDescent="0.25">
      <c r="W481" s="30"/>
    </row>
    <row r="482" spans="23:23" ht="15.75" customHeight="1" x14ac:dyDescent="0.25">
      <c r="W482" s="30"/>
    </row>
    <row r="483" spans="23:23" ht="15.75" customHeight="1" x14ac:dyDescent="0.25">
      <c r="W483" s="30"/>
    </row>
    <row r="484" spans="23:23" ht="15.75" customHeight="1" x14ac:dyDescent="0.25">
      <c r="W484" s="30"/>
    </row>
    <row r="485" spans="23:23" ht="15.75" customHeight="1" x14ac:dyDescent="0.25">
      <c r="W485" s="30"/>
    </row>
    <row r="486" spans="23:23" ht="15.75" customHeight="1" x14ac:dyDescent="0.25">
      <c r="W486" s="30"/>
    </row>
    <row r="487" spans="23:23" ht="15.75" customHeight="1" x14ac:dyDescent="0.25">
      <c r="W487" s="30"/>
    </row>
    <row r="488" spans="23:23" ht="15.75" customHeight="1" x14ac:dyDescent="0.25">
      <c r="W488" s="30"/>
    </row>
    <row r="489" spans="23:23" ht="15.75" customHeight="1" x14ac:dyDescent="0.25">
      <c r="W489" s="30"/>
    </row>
    <row r="490" spans="23:23" ht="15.75" customHeight="1" x14ac:dyDescent="0.25">
      <c r="W490" s="30"/>
    </row>
    <row r="491" spans="23:23" ht="15.75" customHeight="1" x14ac:dyDescent="0.25">
      <c r="W491" s="30"/>
    </row>
    <row r="492" spans="23:23" ht="15.75" customHeight="1" x14ac:dyDescent="0.25">
      <c r="W492" s="30"/>
    </row>
    <row r="493" spans="23:23" ht="15.75" customHeight="1" x14ac:dyDescent="0.25">
      <c r="W493" s="30"/>
    </row>
    <row r="494" spans="23:23" ht="15.75" customHeight="1" x14ac:dyDescent="0.25">
      <c r="W494" s="30"/>
    </row>
    <row r="495" spans="23:23" ht="15.75" customHeight="1" x14ac:dyDescent="0.25">
      <c r="W495" s="30"/>
    </row>
    <row r="496" spans="23:23" ht="15.75" customHeight="1" x14ac:dyDescent="0.25">
      <c r="W496" s="30"/>
    </row>
    <row r="497" spans="23:23" ht="15.75" customHeight="1" x14ac:dyDescent="0.25">
      <c r="W497" s="30"/>
    </row>
    <row r="498" spans="23:23" ht="15.75" customHeight="1" x14ac:dyDescent="0.25">
      <c r="W498" s="30"/>
    </row>
    <row r="499" spans="23:23" ht="15.75" customHeight="1" x14ac:dyDescent="0.25">
      <c r="W499" s="30"/>
    </row>
    <row r="500" spans="23:23" ht="15.75" customHeight="1" x14ac:dyDescent="0.25">
      <c r="W500" s="30"/>
    </row>
    <row r="501" spans="23:23" ht="15.75" customHeight="1" x14ac:dyDescent="0.25">
      <c r="W501" s="30"/>
    </row>
    <row r="502" spans="23:23" ht="15.75" customHeight="1" x14ac:dyDescent="0.25">
      <c r="W502" s="30"/>
    </row>
    <row r="503" spans="23:23" ht="15.75" customHeight="1" x14ac:dyDescent="0.25">
      <c r="W503" s="30"/>
    </row>
    <row r="504" spans="23:23" ht="15.75" customHeight="1" x14ac:dyDescent="0.25">
      <c r="W504" s="30"/>
    </row>
    <row r="505" spans="23:23" ht="15.75" customHeight="1" x14ac:dyDescent="0.25">
      <c r="W505" s="30"/>
    </row>
    <row r="506" spans="23:23" ht="15.75" customHeight="1" x14ac:dyDescent="0.25">
      <c r="W506" s="30"/>
    </row>
    <row r="507" spans="23:23" ht="15.75" customHeight="1" x14ac:dyDescent="0.25">
      <c r="W507" s="30"/>
    </row>
    <row r="508" spans="23:23" ht="15.75" customHeight="1" x14ac:dyDescent="0.25">
      <c r="W508" s="30"/>
    </row>
    <row r="509" spans="23:23" ht="15.75" customHeight="1" x14ac:dyDescent="0.25">
      <c r="W509" s="30"/>
    </row>
    <row r="510" spans="23:23" ht="15.75" customHeight="1" x14ac:dyDescent="0.25">
      <c r="W510" s="30"/>
    </row>
    <row r="511" spans="23:23" ht="15.75" customHeight="1" x14ac:dyDescent="0.25">
      <c r="W511" s="30"/>
    </row>
    <row r="512" spans="23:23" ht="15.75" customHeight="1" x14ac:dyDescent="0.25">
      <c r="W512" s="30"/>
    </row>
    <row r="513" spans="23:23" ht="15.75" customHeight="1" x14ac:dyDescent="0.25">
      <c r="W513" s="30"/>
    </row>
    <row r="514" spans="23:23" ht="15.75" customHeight="1" x14ac:dyDescent="0.25">
      <c r="W514" s="30"/>
    </row>
    <row r="515" spans="23:23" ht="15.75" customHeight="1" x14ac:dyDescent="0.25">
      <c r="W515" s="30"/>
    </row>
    <row r="516" spans="23:23" ht="15.75" customHeight="1" x14ac:dyDescent="0.25">
      <c r="W516" s="30"/>
    </row>
    <row r="517" spans="23:23" ht="15.75" customHeight="1" x14ac:dyDescent="0.25">
      <c r="W517" s="30"/>
    </row>
    <row r="518" spans="23:23" ht="15.75" customHeight="1" x14ac:dyDescent="0.25">
      <c r="W518" s="30"/>
    </row>
    <row r="519" spans="23:23" ht="15.75" customHeight="1" x14ac:dyDescent="0.25">
      <c r="W519" s="30"/>
    </row>
    <row r="520" spans="23:23" ht="15.75" customHeight="1" x14ac:dyDescent="0.25">
      <c r="W520" s="30"/>
    </row>
    <row r="521" spans="23:23" ht="15.75" customHeight="1" x14ac:dyDescent="0.25">
      <c r="W521" s="30"/>
    </row>
    <row r="522" spans="23:23" ht="15.75" customHeight="1" x14ac:dyDescent="0.25">
      <c r="W522" s="30"/>
    </row>
    <row r="523" spans="23:23" ht="15.75" customHeight="1" x14ac:dyDescent="0.25">
      <c r="W523" s="30"/>
    </row>
    <row r="524" spans="23:23" ht="15.75" customHeight="1" x14ac:dyDescent="0.25">
      <c r="W524" s="30"/>
    </row>
    <row r="525" spans="23:23" ht="15.75" customHeight="1" x14ac:dyDescent="0.25">
      <c r="W525" s="30"/>
    </row>
    <row r="526" spans="23:23" ht="15.75" customHeight="1" x14ac:dyDescent="0.25">
      <c r="W526" s="30"/>
    </row>
    <row r="527" spans="23:23" ht="15.75" customHeight="1" x14ac:dyDescent="0.25">
      <c r="W527" s="30"/>
    </row>
    <row r="528" spans="23:23" ht="15.75" customHeight="1" x14ac:dyDescent="0.25">
      <c r="W528" s="30"/>
    </row>
    <row r="529" spans="23:23" ht="15.75" customHeight="1" x14ac:dyDescent="0.25">
      <c r="W529" s="30"/>
    </row>
    <row r="530" spans="23:23" ht="15.75" customHeight="1" x14ac:dyDescent="0.25">
      <c r="W530" s="30"/>
    </row>
    <row r="531" spans="23:23" ht="15.75" customHeight="1" x14ac:dyDescent="0.25">
      <c r="W531" s="30"/>
    </row>
    <row r="532" spans="23:23" ht="15.75" customHeight="1" x14ac:dyDescent="0.25">
      <c r="W532" s="30"/>
    </row>
    <row r="533" spans="23:23" ht="15.75" customHeight="1" x14ac:dyDescent="0.25">
      <c r="W533" s="30"/>
    </row>
    <row r="534" spans="23:23" ht="15.75" customHeight="1" x14ac:dyDescent="0.25">
      <c r="W534" s="30"/>
    </row>
    <row r="535" spans="23:23" ht="15.75" customHeight="1" x14ac:dyDescent="0.25">
      <c r="W535" s="30"/>
    </row>
    <row r="536" spans="23:23" ht="15.75" customHeight="1" x14ac:dyDescent="0.25">
      <c r="W536" s="30"/>
    </row>
    <row r="537" spans="23:23" ht="15.75" customHeight="1" x14ac:dyDescent="0.25">
      <c r="W537" s="30"/>
    </row>
    <row r="538" spans="23:23" ht="15.75" customHeight="1" x14ac:dyDescent="0.25">
      <c r="W538" s="30"/>
    </row>
    <row r="539" spans="23:23" ht="15.75" customHeight="1" x14ac:dyDescent="0.25">
      <c r="W539" s="30"/>
    </row>
    <row r="540" spans="23:23" ht="15.75" customHeight="1" x14ac:dyDescent="0.25">
      <c r="W540" s="30"/>
    </row>
    <row r="541" spans="23:23" ht="15.75" customHeight="1" x14ac:dyDescent="0.25">
      <c r="W541" s="30"/>
    </row>
    <row r="542" spans="23:23" ht="15.75" customHeight="1" x14ac:dyDescent="0.25">
      <c r="W542" s="30"/>
    </row>
    <row r="543" spans="23:23" ht="15.75" customHeight="1" x14ac:dyDescent="0.25">
      <c r="W543" s="30"/>
    </row>
    <row r="544" spans="23:23" ht="15.75" customHeight="1" x14ac:dyDescent="0.25">
      <c r="W544" s="30"/>
    </row>
    <row r="545" spans="23:23" ht="15.75" customHeight="1" x14ac:dyDescent="0.25">
      <c r="W545" s="30"/>
    </row>
    <row r="546" spans="23:23" ht="15.75" customHeight="1" x14ac:dyDescent="0.25">
      <c r="W546" s="30"/>
    </row>
    <row r="547" spans="23:23" ht="15.75" customHeight="1" x14ac:dyDescent="0.25">
      <c r="W547" s="30"/>
    </row>
    <row r="548" spans="23:23" ht="15.75" customHeight="1" x14ac:dyDescent="0.25">
      <c r="W548" s="30"/>
    </row>
    <row r="549" spans="23:23" ht="15.75" customHeight="1" x14ac:dyDescent="0.25">
      <c r="W549" s="30"/>
    </row>
    <row r="550" spans="23:23" ht="15.75" customHeight="1" x14ac:dyDescent="0.25">
      <c r="W550" s="30"/>
    </row>
    <row r="551" spans="23:23" ht="15.75" customHeight="1" x14ac:dyDescent="0.25">
      <c r="W551" s="30"/>
    </row>
    <row r="552" spans="23:23" ht="15.75" customHeight="1" x14ac:dyDescent="0.25">
      <c r="W552" s="30"/>
    </row>
    <row r="553" spans="23:23" ht="15.75" customHeight="1" x14ac:dyDescent="0.25">
      <c r="W553" s="30"/>
    </row>
    <row r="554" spans="23:23" ht="15.75" customHeight="1" x14ac:dyDescent="0.25">
      <c r="W554" s="30"/>
    </row>
    <row r="555" spans="23:23" ht="15.75" customHeight="1" x14ac:dyDescent="0.25">
      <c r="W555" s="30"/>
    </row>
    <row r="556" spans="23:23" ht="15.75" customHeight="1" x14ac:dyDescent="0.25">
      <c r="W556" s="30"/>
    </row>
    <row r="557" spans="23:23" ht="15.75" customHeight="1" x14ac:dyDescent="0.25">
      <c r="W557" s="30"/>
    </row>
    <row r="558" spans="23:23" ht="15.75" customHeight="1" x14ac:dyDescent="0.25">
      <c r="W558" s="30"/>
    </row>
    <row r="559" spans="23:23" ht="15.75" customHeight="1" x14ac:dyDescent="0.25">
      <c r="W559" s="30"/>
    </row>
    <row r="560" spans="23:23" ht="15.75" customHeight="1" x14ac:dyDescent="0.25">
      <c r="W560" s="30"/>
    </row>
    <row r="561" spans="23:23" ht="15.75" customHeight="1" x14ac:dyDescent="0.25">
      <c r="W561" s="30"/>
    </row>
    <row r="562" spans="23:23" ht="15.75" customHeight="1" x14ac:dyDescent="0.25">
      <c r="W562" s="30"/>
    </row>
    <row r="563" spans="23:23" ht="15.75" customHeight="1" x14ac:dyDescent="0.25">
      <c r="W563" s="30"/>
    </row>
    <row r="564" spans="23:23" ht="15.75" customHeight="1" x14ac:dyDescent="0.25">
      <c r="W564" s="30"/>
    </row>
    <row r="565" spans="23:23" ht="15.75" customHeight="1" x14ac:dyDescent="0.25">
      <c r="W565" s="30"/>
    </row>
    <row r="566" spans="23:23" ht="15.75" customHeight="1" x14ac:dyDescent="0.25">
      <c r="W566" s="30"/>
    </row>
    <row r="567" spans="23:23" ht="15.75" customHeight="1" x14ac:dyDescent="0.25">
      <c r="W567" s="30"/>
    </row>
    <row r="568" spans="23:23" ht="15.75" customHeight="1" x14ac:dyDescent="0.25">
      <c r="W568" s="30"/>
    </row>
    <row r="569" spans="23:23" ht="15.75" customHeight="1" x14ac:dyDescent="0.25">
      <c r="W569" s="30"/>
    </row>
    <row r="570" spans="23:23" ht="15.75" customHeight="1" x14ac:dyDescent="0.25">
      <c r="W570" s="30"/>
    </row>
    <row r="571" spans="23:23" ht="15.75" customHeight="1" x14ac:dyDescent="0.25">
      <c r="W571" s="30"/>
    </row>
    <row r="572" spans="23:23" ht="15.75" customHeight="1" x14ac:dyDescent="0.25">
      <c r="W572" s="30"/>
    </row>
    <row r="573" spans="23:23" ht="15.75" customHeight="1" x14ac:dyDescent="0.25">
      <c r="W573" s="30"/>
    </row>
    <row r="574" spans="23:23" ht="15.75" customHeight="1" x14ac:dyDescent="0.25">
      <c r="W574" s="30"/>
    </row>
    <row r="575" spans="23:23" ht="15.75" customHeight="1" x14ac:dyDescent="0.25">
      <c r="W575" s="30"/>
    </row>
    <row r="576" spans="23:23" ht="15.75" customHeight="1" x14ac:dyDescent="0.25">
      <c r="W576" s="30"/>
    </row>
    <row r="577" spans="23:23" ht="15.75" customHeight="1" x14ac:dyDescent="0.25">
      <c r="W577" s="30"/>
    </row>
    <row r="578" spans="23:23" ht="15.75" customHeight="1" x14ac:dyDescent="0.25">
      <c r="W578" s="30"/>
    </row>
    <row r="579" spans="23:23" ht="15.75" customHeight="1" x14ac:dyDescent="0.25">
      <c r="W579" s="30"/>
    </row>
    <row r="580" spans="23:23" ht="15.75" customHeight="1" x14ac:dyDescent="0.25">
      <c r="W580" s="30"/>
    </row>
    <row r="581" spans="23:23" ht="15.75" customHeight="1" x14ac:dyDescent="0.25">
      <c r="W581" s="30"/>
    </row>
    <row r="582" spans="23:23" ht="15.75" customHeight="1" x14ac:dyDescent="0.25">
      <c r="W582" s="30"/>
    </row>
    <row r="583" spans="23:23" ht="15.75" customHeight="1" x14ac:dyDescent="0.25">
      <c r="W583" s="30"/>
    </row>
    <row r="584" spans="23:23" ht="15.75" customHeight="1" x14ac:dyDescent="0.25">
      <c r="W584" s="30"/>
    </row>
    <row r="585" spans="23:23" ht="15.75" customHeight="1" x14ac:dyDescent="0.25">
      <c r="W585" s="30"/>
    </row>
    <row r="586" spans="23:23" ht="15.75" customHeight="1" x14ac:dyDescent="0.25">
      <c r="W586" s="30"/>
    </row>
    <row r="587" spans="23:23" ht="15.75" customHeight="1" x14ac:dyDescent="0.25">
      <c r="W587" s="30"/>
    </row>
    <row r="588" spans="23:23" ht="15.75" customHeight="1" x14ac:dyDescent="0.25">
      <c r="W588" s="30"/>
    </row>
    <row r="589" spans="23:23" ht="15.75" customHeight="1" x14ac:dyDescent="0.25">
      <c r="W589" s="30"/>
    </row>
    <row r="590" spans="23:23" ht="15.75" customHeight="1" x14ac:dyDescent="0.25">
      <c r="W590" s="30"/>
    </row>
    <row r="591" spans="23:23" ht="15.75" customHeight="1" x14ac:dyDescent="0.25">
      <c r="W591" s="30"/>
    </row>
    <row r="592" spans="23:23" ht="15.75" customHeight="1" x14ac:dyDescent="0.25">
      <c r="W592" s="30"/>
    </row>
    <row r="593" spans="23:23" ht="15.75" customHeight="1" x14ac:dyDescent="0.25">
      <c r="W593" s="30"/>
    </row>
    <row r="594" spans="23:23" ht="15.75" customHeight="1" x14ac:dyDescent="0.25">
      <c r="W594" s="30"/>
    </row>
    <row r="595" spans="23:23" ht="15.75" customHeight="1" x14ac:dyDescent="0.25">
      <c r="W595" s="30"/>
    </row>
    <row r="596" spans="23:23" ht="15.75" customHeight="1" x14ac:dyDescent="0.25">
      <c r="W596" s="30"/>
    </row>
    <row r="597" spans="23:23" ht="15.75" customHeight="1" x14ac:dyDescent="0.25">
      <c r="W597" s="30"/>
    </row>
    <row r="598" spans="23:23" ht="15.75" customHeight="1" x14ac:dyDescent="0.25">
      <c r="W598" s="30"/>
    </row>
    <row r="599" spans="23:23" ht="15.75" customHeight="1" x14ac:dyDescent="0.25">
      <c r="W599" s="30"/>
    </row>
    <row r="600" spans="23:23" ht="15.75" customHeight="1" x14ac:dyDescent="0.25">
      <c r="W600" s="30"/>
    </row>
    <row r="601" spans="23:23" ht="15.75" customHeight="1" x14ac:dyDescent="0.25">
      <c r="W601" s="30"/>
    </row>
    <row r="602" spans="23:23" ht="15.75" customHeight="1" x14ac:dyDescent="0.25">
      <c r="W602" s="30"/>
    </row>
    <row r="603" spans="23:23" ht="15.75" customHeight="1" x14ac:dyDescent="0.25">
      <c r="W603" s="30"/>
    </row>
    <row r="604" spans="23:23" ht="15.75" customHeight="1" x14ac:dyDescent="0.25">
      <c r="W604" s="30"/>
    </row>
    <row r="605" spans="23:23" ht="15.75" customHeight="1" x14ac:dyDescent="0.25">
      <c r="W605" s="30"/>
    </row>
    <row r="606" spans="23:23" ht="15.75" customHeight="1" x14ac:dyDescent="0.25">
      <c r="W606" s="30"/>
    </row>
    <row r="607" spans="23:23" ht="15.75" customHeight="1" x14ac:dyDescent="0.25">
      <c r="W607" s="30"/>
    </row>
    <row r="608" spans="23:23" ht="15.75" customHeight="1" x14ac:dyDescent="0.25">
      <c r="W608" s="30"/>
    </row>
    <row r="609" spans="23:23" ht="15.75" customHeight="1" x14ac:dyDescent="0.25">
      <c r="W609" s="30"/>
    </row>
    <row r="610" spans="23:23" ht="15.75" customHeight="1" x14ac:dyDescent="0.25">
      <c r="W610" s="30"/>
    </row>
    <row r="611" spans="23:23" ht="15.75" customHeight="1" x14ac:dyDescent="0.25">
      <c r="W611" s="30"/>
    </row>
    <row r="612" spans="23:23" ht="15.75" customHeight="1" x14ac:dyDescent="0.25">
      <c r="W612" s="30"/>
    </row>
    <row r="613" spans="23:23" ht="15.75" customHeight="1" x14ac:dyDescent="0.25">
      <c r="W613" s="30"/>
    </row>
    <row r="614" spans="23:23" ht="15.75" customHeight="1" x14ac:dyDescent="0.25">
      <c r="W614" s="30"/>
    </row>
    <row r="615" spans="23:23" ht="15.75" customHeight="1" x14ac:dyDescent="0.25">
      <c r="W615" s="30"/>
    </row>
    <row r="616" spans="23:23" ht="15.75" customHeight="1" x14ac:dyDescent="0.25">
      <c r="W616" s="30"/>
    </row>
    <row r="617" spans="23:23" ht="15.75" customHeight="1" x14ac:dyDescent="0.25">
      <c r="W617" s="30"/>
    </row>
    <row r="618" spans="23:23" ht="15.75" customHeight="1" x14ac:dyDescent="0.25">
      <c r="W618" s="30"/>
    </row>
    <row r="619" spans="23:23" ht="15.75" customHeight="1" x14ac:dyDescent="0.25">
      <c r="W619" s="30"/>
    </row>
    <row r="620" spans="23:23" ht="15.75" customHeight="1" x14ac:dyDescent="0.25">
      <c r="W620" s="30"/>
    </row>
    <row r="621" spans="23:23" ht="15.75" customHeight="1" x14ac:dyDescent="0.25">
      <c r="W621" s="30"/>
    </row>
    <row r="622" spans="23:23" ht="15.75" customHeight="1" x14ac:dyDescent="0.25">
      <c r="W622" s="30"/>
    </row>
    <row r="623" spans="23:23" ht="15.75" customHeight="1" x14ac:dyDescent="0.25">
      <c r="W623" s="30"/>
    </row>
    <row r="624" spans="23:23" ht="15.75" customHeight="1" x14ac:dyDescent="0.25">
      <c r="W624" s="30"/>
    </row>
    <row r="625" spans="23:23" ht="15.75" customHeight="1" x14ac:dyDescent="0.25">
      <c r="W625" s="30"/>
    </row>
    <row r="626" spans="23:23" ht="15.75" customHeight="1" x14ac:dyDescent="0.25">
      <c r="W626" s="30"/>
    </row>
    <row r="627" spans="23:23" ht="15.75" customHeight="1" x14ac:dyDescent="0.25">
      <c r="W627" s="30"/>
    </row>
    <row r="628" spans="23:23" ht="15.75" customHeight="1" x14ac:dyDescent="0.25">
      <c r="W628" s="30"/>
    </row>
    <row r="629" spans="23:23" ht="15.75" customHeight="1" x14ac:dyDescent="0.25">
      <c r="W629" s="30"/>
    </row>
    <row r="630" spans="23:23" ht="15.75" customHeight="1" x14ac:dyDescent="0.25">
      <c r="W630" s="30"/>
    </row>
    <row r="631" spans="23:23" ht="15.75" customHeight="1" x14ac:dyDescent="0.25">
      <c r="W631" s="30"/>
    </row>
    <row r="632" spans="23:23" ht="15.75" customHeight="1" x14ac:dyDescent="0.25">
      <c r="W632" s="30"/>
    </row>
    <row r="633" spans="23:23" ht="15.75" customHeight="1" x14ac:dyDescent="0.25">
      <c r="W633" s="30"/>
    </row>
    <row r="634" spans="23:23" ht="15.75" customHeight="1" x14ac:dyDescent="0.25">
      <c r="W634" s="30"/>
    </row>
    <row r="635" spans="23:23" ht="15.75" customHeight="1" x14ac:dyDescent="0.25">
      <c r="W635" s="30"/>
    </row>
    <row r="636" spans="23:23" ht="15.75" customHeight="1" x14ac:dyDescent="0.25">
      <c r="W636" s="30"/>
    </row>
    <row r="637" spans="23:23" ht="15.75" customHeight="1" x14ac:dyDescent="0.25">
      <c r="W637" s="30"/>
    </row>
    <row r="638" spans="23:23" ht="15.75" customHeight="1" x14ac:dyDescent="0.25">
      <c r="W638" s="30"/>
    </row>
    <row r="639" spans="23:23" ht="15.75" customHeight="1" x14ac:dyDescent="0.25">
      <c r="W639" s="30"/>
    </row>
    <row r="640" spans="23:23" ht="15.75" customHeight="1" x14ac:dyDescent="0.25">
      <c r="W640" s="30"/>
    </row>
    <row r="641" spans="23:23" ht="15.75" customHeight="1" x14ac:dyDescent="0.25">
      <c r="W641" s="30"/>
    </row>
    <row r="642" spans="23:23" ht="15.75" customHeight="1" x14ac:dyDescent="0.25">
      <c r="W642" s="30"/>
    </row>
    <row r="643" spans="23:23" ht="15.75" customHeight="1" x14ac:dyDescent="0.25">
      <c r="W643" s="30"/>
    </row>
    <row r="644" spans="23:23" ht="15.75" customHeight="1" x14ac:dyDescent="0.25">
      <c r="W644" s="30"/>
    </row>
    <row r="645" spans="23:23" ht="15.75" customHeight="1" x14ac:dyDescent="0.25">
      <c r="W645" s="30"/>
    </row>
    <row r="646" spans="23:23" ht="15.75" customHeight="1" x14ac:dyDescent="0.25">
      <c r="W646" s="30"/>
    </row>
    <row r="647" spans="23:23" ht="15.75" customHeight="1" x14ac:dyDescent="0.25">
      <c r="W647" s="30"/>
    </row>
    <row r="648" spans="23:23" ht="15.75" customHeight="1" x14ac:dyDescent="0.25">
      <c r="W648" s="30"/>
    </row>
    <row r="649" spans="23:23" ht="15.75" customHeight="1" x14ac:dyDescent="0.25">
      <c r="W649" s="30"/>
    </row>
    <row r="650" spans="23:23" ht="15.75" customHeight="1" x14ac:dyDescent="0.25">
      <c r="W650" s="30"/>
    </row>
    <row r="651" spans="23:23" ht="15.75" customHeight="1" x14ac:dyDescent="0.25">
      <c r="W651" s="30"/>
    </row>
    <row r="652" spans="23:23" ht="15.75" customHeight="1" x14ac:dyDescent="0.25">
      <c r="W652" s="30"/>
    </row>
    <row r="653" spans="23:23" ht="15.75" customHeight="1" x14ac:dyDescent="0.25">
      <c r="W653" s="30"/>
    </row>
    <row r="654" spans="23:23" ht="15.75" customHeight="1" x14ac:dyDescent="0.25">
      <c r="W654" s="30"/>
    </row>
    <row r="655" spans="23:23" ht="15.75" customHeight="1" x14ac:dyDescent="0.25">
      <c r="W655" s="30"/>
    </row>
    <row r="656" spans="23:23" ht="15.75" customHeight="1" x14ac:dyDescent="0.25">
      <c r="W656" s="30"/>
    </row>
    <row r="657" spans="23:23" ht="15.75" customHeight="1" x14ac:dyDescent="0.25">
      <c r="W657" s="30"/>
    </row>
    <row r="658" spans="23:23" ht="15.75" customHeight="1" x14ac:dyDescent="0.25">
      <c r="W658" s="30"/>
    </row>
    <row r="659" spans="23:23" ht="15.75" customHeight="1" x14ac:dyDescent="0.25">
      <c r="W659" s="30"/>
    </row>
    <row r="660" spans="23:23" ht="15.75" customHeight="1" x14ac:dyDescent="0.25">
      <c r="W660" s="30"/>
    </row>
    <row r="661" spans="23:23" ht="15.75" customHeight="1" x14ac:dyDescent="0.25">
      <c r="W661" s="30"/>
    </row>
    <row r="662" spans="23:23" ht="15.75" customHeight="1" x14ac:dyDescent="0.25">
      <c r="W662" s="30"/>
    </row>
    <row r="663" spans="23:23" ht="15.75" customHeight="1" x14ac:dyDescent="0.25">
      <c r="W663" s="30"/>
    </row>
    <row r="664" spans="23:23" ht="15.75" customHeight="1" x14ac:dyDescent="0.25">
      <c r="W664" s="30"/>
    </row>
    <row r="665" spans="23:23" ht="15.75" customHeight="1" x14ac:dyDescent="0.25">
      <c r="W665" s="30"/>
    </row>
    <row r="666" spans="23:23" ht="15.75" customHeight="1" x14ac:dyDescent="0.25">
      <c r="W666" s="30"/>
    </row>
    <row r="667" spans="23:23" ht="15.75" customHeight="1" x14ac:dyDescent="0.25">
      <c r="W667" s="30"/>
    </row>
    <row r="668" spans="23:23" ht="15.75" customHeight="1" x14ac:dyDescent="0.25">
      <c r="W668" s="30"/>
    </row>
    <row r="669" spans="23:23" ht="15.75" customHeight="1" x14ac:dyDescent="0.25">
      <c r="W669" s="30"/>
    </row>
    <row r="670" spans="23:23" ht="15.75" customHeight="1" x14ac:dyDescent="0.25">
      <c r="W670" s="30"/>
    </row>
    <row r="671" spans="23:23" ht="15.75" customHeight="1" x14ac:dyDescent="0.25">
      <c r="W671" s="30"/>
    </row>
    <row r="672" spans="23:23" ht="15.75" customHeight="1" x14ac:dyDescent="0.25">
      <c r="W672" s="30"/>
    </row>
    <row r="673" spans="23:23" ht="15.75" customHeight="1" x14ac:dyDescent="0.25">
      <c r="W673" s="30"/>
    </row>
    <row r="674" spans="23:23" ht="15.75" customHeight="1" x14ac:dyDescent="0.25">
      <c r="W674" s="30"/>
    </row>
    <row r="675" spans="23:23" ht="15.75" customHeight="1" x14ac:dyDescent="0.25">
      <c r="W675" s="30"/>
    </row>
    <row r="676" spans="23:23" ht="15.75" customHeight="1" x14ac:dyDescent="0.25">
      <c r="W676" s="30"/>
    </row>
    <row r="677" spans="23:23" ht="15.75" customHeight="1" x14ac:dyDescent="0.25">
      <c r="W677" s="30"/>
    </row>
    <row r="678" spans="23:23" ht="15.75" customHeight="1" x14ac:dyDescent="0.25">
      <c r="W678" s="30"/>
    </row>
    <row r="679" spans="23:23" ht="15.75" customHeight="1" x14ac:dyDescent="0.25">
      <c r="W679" s="30"/>
    </row>
    <row r="680" spans="23:23" ht="15.75" customHeight="1" x14ac:dyDescent="0.25">
      <c r="W680" s="30"/>
    </row>
    <row r="681" spans="23:23" ht="15.75" customHeight="1" x14ac:dyDescent="0.25">
      <c r="W681" s="30"/>
    </row>
    <row r="682" spans="23:23" ht="15.75" customHeight="1" x14ac:dyDescent="0.25">
      <c r="W682" s="30"/>
    </row>
    <row r="683" spans="23:23" ht="15.75" customHeight="1" x14ac:dyDescent="0.25">
      <c r="W683" s="30"/>
    </row>
    <row r="684" spans="23:23" ht="15.75" customHeight="1" x14ac:dyDescent="0.25">
      <c r="W684" s="30"/>
    </row>
    <row r="685" spans="23:23" ht="15.75" customHeight="1" x14ac:dyDescent="0.25">
      <c r="W685" s="30"/>
    </row>
    <row r="686" spans="23:23" ht="15.75" customHeight="1" x14ac:dyDescent="0.25">
      <c r="W686" s="30"/>
    </row>
    <row r="687" spans="23:23" ht="15.75" customHeight="1" x14ac:dyDescent="0.25">
      <c r="W687" s="30"/>
    </row>
    <row r="688" spans="23:23" ht="15.75" customHeight="1" x14ac:dyDescent="0.25">
      <c r="W688" s="30"/>
    </row>
    <row r="689" spans="23:23" ht="15.75" customHeight="1" x14ac:dyDescent="0.25">
      <c r="W689" s="30"/>
    </row>
    <row r="690" spans="23:23" ht="15.75" customHeight="1" x14ac:dyDescent="0.25">
      <c r="W690" s="30"/>
    </row>
    <row r="691" spans="23:23" ht="15.75" customHeight="1" x14ac:dyDescent="0.25">
      <c r="W691" s="30"/>
    </row>
    <row r="692" spans="23:23" ht="15.75" customHeight="1" x14ac:dyDescent="0.25">
      <c r="W692" s="30"/>
    </row>
    <row r="693" spans="23:23" ht="15.75" customHeight="1" x14ac:dyDescent="0.25">
      <c r="W693" s="30"/>
    </row>
    <row r="694" spans="23:23" ht="15.75" customHeight="1" x14ac:dyDescent="0.25">
      <c r="W694" s="30"/>
    </row>
    <row r="695" spans="23:23" ht="15.75" customHeight="1" x14ac:dyDescent="0.25">
      <c r="W695" s="30"/>
    </row>
    <row r="696" spans="23:23" ht="15.75" customHeight="1" x14ac:dyDescent="0.25">
      <c r="W696" s="30"/>
    </row>
    <row r="697" spans="23:23" ht="15.75" customHeight="1" x14ac:dyDescent="0.25">
      <c r="W697" s="30"/>
    </row>
    <row r="698" spans="23:23" ht="15.75" customHeight="1" x14ac:dyDescent="0.25">
      <c r="W698" s="30"/>
    </row>
    <row r="699" spans="23:23" ht="15.75" customHeight="1" x14ac:dyDescent="0.25">
      <c r="W699" s="30"/>
    </row>
    <row r="700" spans="23:23" ht="15.75" customHeight="1" x14ac:dyDescent="0.25">
      <c r="W700" s="30"/>
    </row>
    <row r="701" spans="23:23" ht="15.75" customHeight="1" x14ac:dyDescent="0.25">
      <c r="W701" s="30"/>
    </row>
    <row r="702" spans="23:23" ht="15.75" customHeight="1" x14ac:dyDescent="0.25">
      <c r="W702" s="30"/>
    </row>
    <row r="703" spans="23:23" ht="15.75" customHeight="1" x14ac:dyDescent="0.25">
      <c r="W703" s="30"/>
    </row>
    <row r="704" spans="23:23" ht="15.75" customHeight="1" x14ac:dyDescent="0.25">
      <c r="W704" s="30"/>
    </row>
    <row r="705" spans="23:23" ht="15.75" customHeight="1" x14ac:dyDescent="0.25">
      <c r="W705" s="30"/>
    </row>
    <row r="706" spans="23:23" ht="15.75" customHeight="1" x14ac:dyDescent="0.25">
      <c r="W706" s="30"/>
    </row>
    <row r="707" spans="23:23" ht="15.75" customHeight="1" x14ac:dyDescent="0.25">
      <c r="W707" s="30"/>
    </row>
    <row r="708" spans="23:23" ht="15.75" customHeight="1" x14ac:dyDescent="0.25">
      <c r="W708" s="30"/>
    </row>
    <row r="709" spans="23:23" ht="15.75" customHeight="1" x14ac:dyDescent="0.25">
      <c r="W709" s="30"/>
    </row>
    <row r="710" spans="23:23" ht="15.75" customHeight="1" x14ac:dyDescent="0.25">
      <c r="W710" s="30"/>
    </row>
    <row r="711" spans="23:23" ht="15.75" customHeight="1" x14ac:dyDescent="0.25">
      <c r="W711" s="30"/>
    </row>
    <row r="712" spans="23:23" ht="15.75" customHeight="1" x14ac:dyDescent="0.25">
      <c r="W712" s="30"/>
    </row>
    <row r="713" spans="23:23" ht="15.75" customHeight="1" x14ac:dyDescent="0.25">
      <c r="W713" s="30"/>
    </row>
    <row r="714" spans="23:23" ht="15.75" customHeight="1" x14ac:dyDescent="0.25">
      <c r="W714" s="30"/>
    </row>
    <row r="715" spans="23:23" ht="15.75" customHeight="1" x14ac:dyDescent="0.25">
      <c r="W715" s="30"/>
    </row>
    <row r="716" spans="23:23" ht="15.75" customHeight="1" x14ac:dyDescent="0.25">
      <c r="W716" s="30"/>
    </row>
    <row r="717" spans="23:23" ht="15.75" customHeight="1" x14ac:dyDescent="0.25">
      <c r="W717" s="30"/>
    </row>
    <row r="718" spans="23:23" ht="15.75" customHeight="1" x14ac:dyDescent="0.25">
      <c r="W718" s="30"/>
    </row>
    <row r="719" spans="23:23" ht="15.75" customHeight="1" x14ac:dyDescent="0.25">
      <c r="W719" s="30"/>
    </row>
    <row r="720" spans="23:23" ht="15.75" customHeight="1" x14ac:dyDescent="0.25">
      <c r="W720" s="30"/>
    </row>
    <row r="721" spans="23:23" ht="15.75" customHeight="1" x14ac:dyDescent="0.25">
      <c r="W721" s="30"/>
    </row>
    <row r="722" spans="23:23" ht="15.75" customHeight="1" x14ac:dyDescent="0.25">
      <c r="W722" s="30"/>
    </row>
    <row r="723" spans="23:23" ht="15.75" customHeight="1" x14ac:dyDescent="0.25">
      <c r="W723" s="30"/>
    </row>
    <row r="724" spans="23:23" ht="15.75" customHeight="1" x14ac:dyDescent="0.25">
      <c r="W724" s="30"/>
    </row>
    <row r="725" spans="23:23" ht="15.75" customHeight="1" x14ac:dyDescent="0.25">
      <c r="W725" s="30"/>
    </row>
    <row r="726" spans="23:23" ht="15.75" customHeight="1" x14ac:dyDescent="0.25">
      <c r="W726" s="30"/>
    </row>
    <row r="727" spans="23:23" ht="15.75" customHeight="1" x14ac:dyDescent="0.25">
      <c r="W727" s="30"/>
    </row>
    <row r="728" spans="23:23" ht="15.75" customHeight="1" x14ac:dyDescent="0.25">
      <c r="W728" s="30"/>
    </row>
    <row r="729" spans="23:23" ht="15.75" customHeight="1" x14ac:dyDescent="0.25">
      <c r="W729" s="30"/>
    </row>
    <row r="730" spans="23:23" ht="15.75" customHeight="1" x14ac:dyDescent="0.25">
      <c r="W730" s="30"/>
    </row>
    <row r="731" spans="23:23" ht="15.75" customHeight="1" x14ac:dyDescent="0.25">
      <c r="W731" s="30"/>
    </row>
    <row r="732" spans="23:23" ht="15.75" customHeight="1" x14ac:dyDescent="0.25">
      <c r="W732" s="30"/>
    </row>
    <row r="733" spans="23:23" ht="15.75" customHeight="1" x14ac:dyDescent="0.25">
      <c r="W733" s="30"/>
    </row>
    <row r="734" spans="23:23" ht="15.75" customHeight="1" x14ac:dyDescent="0.25">
      <c r="W734" s="30"/>
    </row>
    <row r="735" spans="23:23" ht="15.75" customHeight="1" x14ac:dyDescent="0.25">
      <c r="W735" s="30"/>
    </row>
    <row r="736" spans="23:23" ht="15.75" customHeight="1" x14ac:dyDescent="0.25">
      <c r="W736" s="30"/>
    </row>
    <row r="737" spans="23:23" ht="15.75" customHeight="1" x14ac:dyDescent="0.25">
      <c r="W737" s="30"/>
    </row>
    <row r="738" spans="23:23" ht="15.75" customHeight="1" x14ac:dyDescent="0.25">
      <c r="W738" s="30"/>
    </row>
    <row r="739" spans="23:23" ht="15.75" customHeight="1" x14ac:dyDescent="0.25">
      <c r="W739" s="30"/>
    </row>
    <row r="740" spans="23:23" ht="15.75" customHeight="1" x14ac:dyDescent="0.25">
      <c r="W740" s="30"/>
    </row>
    <row r="741" spans="23:23" ht="15.75" customHeight="1" x14ac:dyDescent="0.25">
      <c r="W741" s="30"/>
    </row>
    <row r="742" spans="23:23" ht="15.75" customHeight="1" x14ac:dyDescent="0.25">
      <c r="W742" s="30"/>
    </row>
    <row r="743" spans="23:23" ht="15.75" customHeight="1" x14ac:dyDescent="0.25">
      <c r="W743" s="30"/>
    </row>
    <row r="744" spans="23:23" ht="15.75" customHeight="1" x14ac:dyDescent="0.25">
      <c r="W744" s="30"/>
    </row>
    <row r="745" spans="23:23" ht="15.75" customHeight="1" x14ac:dyDescent="0.25">
      <c r="W745" s="30"/>
    </row>
    <row r="746" spans="23:23" ht="15.75" customHeight="1" x14ac:dyDescent="0.25">
      <c r="W746" s="30"/>
    </row>
    <row r="747" spans="23:23" ht="15.75" customHeight="1" x14ac:dyDescent="0.25">
      <c r="W747" s="30"/>
    </row>
    <row r="748" spans="23:23" ht="15.75" customHeight="1" x14ac:dyDescent="0.25">
      <c r="W748" s="30"/>
    </row>
    <row r="749" spans="23:23" ht="15.75" customHeight="1" x14ac:dyDescent="0.25">
      <c r="W749" s="30"/>
    </row>
    <row r="750" spans="23:23" ht="15.75" customHeight="1" x14ac:dyDescent="0.25">
      <c r="W750" s="30"/>
    </row>
    <row r="751" spans="23:23" ht="15.75" customHeight="1" x14ac:dyDescent="0.25">
      <c r="W751" s="30"/>
    </row>
    <row r="752" spans="23:23" ht="15.75" customHeight="1" x14ac:dyDescent="0.25">
      <c r="W752" s="30"/>
    </row>
    <row r="753" spans="23:23" ht="15.75" customHeight="1" x14ac:dyDescent="0.25">
      <c r="W753" s="30"/>
    </row>
    <row r="754" spans="23:23" ht="15.75" customHeight="1" x14ac:dyDescent="0.25">
      <c r="W754" s="30"/>
    </row>
    <row r="755" spans="23:23" ht="15.75" customHeight="1" x14ac:dyDescent="0.25">
      <c r="W755" s="30"/>
    </row>
    <row r="756" spans="23:23" ht="15.75" customHeight="1" x14ac:dyDescent="0.25">
      <c r="W756" s="30"/>
    </row>
    <row r="757" spans="23:23" ht="15.75" customHeight="1" x14ac:dyDescent="0.25">
      <c r="W757" s="30"/>
    </row>
    <row r="758" spans="23:23" ht="15.75" customHeight="1" x14ac:dyDescent="0.25">
      <c r="W758" s="30"/>
    </row>
    <row r="759" spans="23:23" ht="15.75" customHeight="1" x14ac:dyDescent="0.25">
      <c r="W759" s="30"/>
    </row>
    <row r="760" spans="23:23" ht="15.75" customHeight="1" x14ac:dyDescent="0.25">
      <c r="W760" s="30"/>
    </row>
    <row r="761" spans="23:23" ht="15.75" customHeight="1" x14ac:dyDescent="0.25">
      <c r="W761" s="30"/>
    </row>
    <row r="762" spans="23:23" ht="15.75" customHeight="1" x14ac:dyDescent="0.25">
      <c r="W762" s="30"/>
    </row>
    <row r="763" spans="23:23" ht="15.75" customHeight="1" x14ac:dyDescent="0.25">
      <c r="W763" s="30"/>
    </row>
    <row r="764" spans="23:23" ht="15.75" customHeight="1" x14ac:dyDescent="0.25">
      <c r="W764" s="30"/>
    </row>
    <row r="765" spans="23:23" ht="15.75" customHeight="1" x14ac:dyDescent="0.25">
      <c r="W765" s="30"/>
    </row>
    <row r="766" spans="23:23" ht="15.75" customHeight="1" x14ac:dyDescent="0.25">
      <c r="W766" s="30"/>
    </row>
    <row r="767" spans="23:23" ht="15.75" customHeight="1" x14ac:dyDescent="0.25">
      <c r="W767" s="30"/>
    </row>
    <row r="768" spans="23:23" ht="15.75" customHeight="1" x14ac:dyDescent="0.25">
      <c r="W768" s="30"/>
    </row>
    <row r="769" spans="23:23" ht="15.75" customHeight="1" x14ac:dyDescent="0.25">
      <c r="W769" s="30"/>
    </row>
    <row r="770" spans="23:23" ht="15.75" customHeight="1" x14ac:dyDescent="0.25">
      <c r="W770" s="30"/>
    </row>
    <row r="771" spans="23:23" ht="15.75" customHeight="1" x14ac:dyDescent="0.25">
      <c r="W771" s="30"/>
    </row>
    <row r="772" spans="23:23" ht="15.75" customHeight="1" x14ac:dyDescent="0.25">
      <c r="W772" s="30"/>
    </row>
    <row r="773" spans="23:23" ht="15.75" customHeight="1" x14ac:dyDescent="0.25">
      <c r="W773" s="30"/>
    </row>
    <row r="774" spans="23:23" ht="15.75" customHeight="1" x14ac:dyDescent="0.25">
      <c r="W774" s="30"/>
    </row>
    <row r="775" spans="23:23" ht="15.75" customHeight="1" x14ac:dyDescent="0.25">
      <c r="W775" s="30"/>
    </row>
    <row r="776" spans="23:23" ht="15.75" customHeight="1" x14ac:dyDescent="0.25">
      <c r="W776" s="30"/>
    </row>
    <row r="777" spans="23:23" ht="15.75" customHeight="1" x14ac:dyDescent="0.25">
      <c r="W777" s="30"/>
    </row>
    <row r="778" spans="23:23" ht="15.75" customHeight="1" x14ac:dyDescent="0.25">
      <c r="W778" s="30"/>
    </row>
    <row r="779" spans="23:23" ht="15.75" customHeight="1" x14ac:dyDescent="0.25">
      <c r="W779" s="30"/>
    </row>
    <row r="780" spans="23:23" ht="15.75" customHeight="1" x14ac:dyDescent="0.25">
      <c r="W780" s="30"/>
    </row>
    <row r="781" spans="23:23" ht="15.75" customHeight="1" x14ac:dyDescent="0.25">
      <c r="W781" s="30"/>
    </row>
    <row r="782" spans="23:23" ht="15.75" customHeight="1" x14ac:dyDescent="0.25">
      <c r="W782" s="30"/>
    </row>
    <row r="783" spans="23:23" ht="15.75" customHeight="1" x14ac:dyDescent="0.25">
      <c r="W783" s="30"/>
    </row>
    <row r="784" spans="23:23" ht="15.75" customHeight="1" x14ac:dyDescent="0.25">
      <c r="W784" s="30"/>
    </row>
    <row r="785" spans="23:23" ht="15.75" customHeight="1" x14ac:dyDescent="0.25">
      <c r="W785" s="30"/>
    </row>
    <row r="786" spans="23:23" ht="15.75" customHeight="1" x14ac:dyDescent="0.25">
      <c r="W786" s="30"/>
    </row>
    <row r="787" spans="23:23" ht="15.75" customHeight="1" x14ac:dyDescent="0.25">
      <c r="W787" s="30"/>
    </row>
    <row r="788" spans="23:23" ht="15.75" customHeight="1" x14ac:dyDescent="0.25">
      <c r="W788" s="30"/>
    </row>
    <row r="789" spans="23:23" ht="15.75" customHeight="1" x14ac:dyDescent="0.25">
      <c r="W789" s="30"/>
    </row>
    <row r="790" spans="23:23" ht="15.75" customHeight="1" x14ac:dyDescent="0.25">
      <c r="W790" s="30"/>
    </row>
    <row r="791" spans="23:23" ht="15.75" customHeight="1" x14ac:dyDescent="0.25">
      <c r="W791" s="30"/>
    </row>
    <row r="792" spans="23:23" ht="15.75" customHeight="1" x14ac:dyDescent="0.25">
      <c r="W792" s="30"/>
    </row>
    <row r="793" spans="23:23" ht="15.75" customHeight="1" x14ac:dyDescent="0.25">
      <c r="W793" s="30"/>
    </row>
    <row r="794" spans="23:23" ht="15.75" customHeight="1" x14ac:dyDescent="0.25">
      <c r="W794" s="30"/>
    </row>
    <row r="795" spans="23:23" ht="15.75" customHeight="1" x14ac:dyDescent="0.25">
      <c r="W795" s="30"/>
    </row>
    <row r="796" spans="23:23" ht="15.75" customHeight="1" x14ac:dyDescent="0.25">
      <c r="W796" s="30"/>
    </row>
    <row r="797" spans="23:23" ht="15.75" customHeight="1" x14ac:dyDescent="0.25">
      <c r="W797" s="30"/>
    </row>
    <row r="798" spans="23:23" ht="15.75" customHeight="1" x14ac:dyDescent="0.25">
      <c r="W798" s="30"/>
    </row>
    <row r="799" spans="23:23" ht="15.75" customHeight="1" x14ac:dyDescent="0.25">
      <c r="W799" s="30"/>
    </row>
    <row r="800" spans="23:23" ht="15.75" customHeight="1" x14ac:dyDescent="0.25">
      <c r="W800" s="30"/>
    </row>
    <row r="801" spans="23:23" ht="15.75" customHeight="1" x14ac:dyDescent="0.25">
      <c r="W801" s="30"/>
    </row>
    <row r="802" spans="23:23" ht="15.75" customHeight="1" x14ac:dyDescent="0.25">
      <c r="W802" s="30"/>
    </row>
    <row r="803" spans="23:23" ht="15.75" customHeight="1" x14ac:dyDescent="0.25">
      <c r="W803" s="30"/>
    </row>
    <row r="804" spans="23:23" ht="15.75" customHeight="1" x14ac:dyDescent="0.25">
      <c r="W804" s="30"/>
    </row>
    <row r="805" spans="23:23" ht="15.75" customHeight="1" x14ac:dyDescent="0.25">
      <c r="W805" s="30"/>
    </row>
    <row r="806" spans="23:23" ht="15.75" customHeight="1" x14ac:dyDescent="0.25">
      <c r="W806" s="30"/>
    </row>
    <row r="807" spans="23:23" ht="15.75" customHeight="1" x14ac:dyDescent="0.25">
      <c r="W807" s="30"/>
    </row>
    <row r="808" spans="23:23" ht="15.75" customHeight="1" x14ac:dyDescent="0.25">
      <c r="W808" s="30"/>
    </row>
    <row r="809" spans="23:23" ht="15.75" customHeight="1" x14ac:dyDescent="0.25">
      <c r="W809" s="30"/>
    </row>
    <row r="810" spans="23:23" ht="15.75" customHeight="1" x14ac:dyDescent="0.25">
      <c r="W810" s="30"/>
    </row>
    <row r="811" spans="23:23" ht="15.75" customHeight="1" x14ac:dyDescent="0.25">
      <c r="W811" s="30"/>
    </row>
    <row r="812" spans="23:23" ht="15.75" customHeight="1" x14ac:dyDescent="0.25">
      <c r="W812" s="30"/>
    </row>
    <row r="813" spans="23:23" ht="15.75" customHeight="1" x14ac:dyDescent="0.25">
      <c r="W813" s="30"/>
    </row>
    <row r="814" spans="23:23" ht="15.75" customHeight="1" x14ac:dyDescent="0.25">
      <c r="W814" s="30"/>
    </row>
    <row r="815" spans="23:23" ht="15.75" customHeight="1" x14ac:dyDescent="0.25">
      <c r="W815" s="30"/>
    </row>
    <row r="816" spans="23:23" ht="15.75" customHeight="1" x14ac:dyDescent="0.25">
      <c r="W816" s="30"/>
    </row>
    <row r="817" spans="23:23" ht="15.75" customHeight="1" x14ac:dyDescent="0.25">
      <c r="W817" s="30"/>
    </row>
    <row r="818" spans="23:23" ht="15.75" customHeight="1" x14ac:dyDescent="0.25">
      <c r="W818" s="30"/>
    </row>
    <row r="819" spans="23:23" ht="15.75" customHeight="1" x14ac:dyDescent="0.25">
      <c r="W819" s="30"/>
    </row>
    <row r="820" spans="23:23" ht="15.75" customHeight="1" x14ac:dyDescent="0.25">
      <c r="W820" s="30"/>
    </row>
    <row r="821" spans="23:23" ht="15.75" customHeight="1" x14ac:dyDescent="0.25">
      <c r="W821" s="30"/>
    </row>
    <row r="822" spans="23:23" ht="15.75" customHeight="1" x14ac:dyDescent="0.25">
      <c r="W822" s="30"/>
    </row>
    <row r="823" spans="23:23" ht="15.75" customHeight="1" x14ac:dyDescent="0.25">
      <c r="W823" s="30"/>
    </row>
    <row r="824" spans="23:23" ht="15.75" customHeight="1" x14ac:dyDescent="0.25">
      <c r="W824" s="30"/>
    </row>
    <row r="825" spans="23:23" ht="15.75" customHeight="1" x14ac:dyDescent="0.25">
      <c r="W825" s="30"/>
    </row>
    <row r="826" spans="23:23" ht="15.75" customHeight="1" x14ac:dyDescent="0.25">
      <c r="W826" s="30"/>
    </row>
    <row r="827" spans="23:23" ht="15.75" customHeight="1" x14ac:dyDescent="0.25">
      <c r="W827" s="30"/>
    </row>
    <row r="828" spans="23:23" ht="15.75" customHeight="1" x14ac:dyDescent="0.25">
      <c r="W828" s="30"/>
    </row>
    <row r="829" spans="23:23" ht="15.75" customHeight="1" x14ac:dyDescent="0.25">
      <c r="W829" s="30"/>
    </row>
    <row r="830" spans="23:23" ht="15.75" customHeight="1" x14ac:dyDescent="0.25">
      <c r="W830" s="30"/>
    </row>
    <row r="831" spans="23:23" ht="15.75" customHeight="1" x14ac:dyDescent="0.25">
      <c r="W831" s="30"/>
    </row>
    <row r="832" spans="23:23" ht="15.75" customHeight="1" x14ac:dyDescent="0.25">
      <c r="W832" s="30"/>
    </row>
    <row r="833" spans="23:23" ht="15.75" customHeight="1" x14ac:dyDescent="0.25">
      <c r="W833" s="30"/>
    </row>
    <row r="834" spans="23:23" ht="15.75" customHeight="1" x14ac:dyDescent="0.25">
      <c r="W834" s="30"/>
    </row>
    <row r="835" spans="23:23" ht="15.75" customHeight="1" x14ac:dyDescent="0.25">
      <c r="W835" s="30"/>
    </row>
    <row r="836" spans="23:23" ht="15.75" customHeight="1" x14ac:dyDescent="0.25">
      <c r="W836" s="30"/>
    </row>
    <row r="837" spans="23:23" ht="15.75" customHeight="1" x14ac:dyDescent="0.25">
      <c r="W837" s="30"/>
    </row>
    <row r="838" spans="23:23" ht="15.75" customHeight="1" x14ac:dyDescent="0.25">
      <c r="W838" s="30"/>
    </row>
    <row r="839" spans="23:23" ht="15.75" customHeight="1" x14ac:dyDescent="0.25">
      <c r="W839" s="30"/>
    </row>
    <row r="840" spans="23:23" ht="15.75" customHeight="1" x14ac:dyDescent="0.25">
      <c r="W840" s="30"/>
    </row>
    <row r="841" spans="23:23" ht="15.75" customHeight="1" x14ac:dyDescent="0.25">
      <c r="W841" s="30"/>
    </row>
    <row r="842" spans="23:23" ht="15.75" customHeight="1" x14ac:dyDescent="0.25">
      <c r="W842" s="30"/>
    </row>
    <row r="843" spans="23:23" ht="15.75" customHeight="1" x14ac:dyDescent="0.25">
      <c r="W843" s="30"/>
    </row>
    <row r="844" spans="23:23" ht="15.75" customHeight="1" x14ac:dyDescent="0.25">
      <c r="W844" s="30"/>
    </row>
    <row r="845" spans="23:23" ht="15.75" customHeight="1" x14ac:dyDescent="0.25">
      <c r="W845" s="30"/>
    </row>
    <row r="846" spans="23:23" ht="15.75" customHeight="1" x14ac:dyDescent="0.25">
      <c r="W846" s="30"/>
    </row>
    <row r="847" spans="23:23" ht="15.75" customHeight="1" x14ac:dyDescent="0.25">
      <c r="W847" s="30"/>
    </row>
    <row r="848" spans="23:23" ht="15.75" customHeight="1" x14ac:dyDescent="0.25">
      <c r="W848" s="30"/>
    </row>
    <row r="849" spans="23:23" ht="15.75" customHeight="1" x14ac:dyDescent="0.25">
      <c r="W849" s="30"/>
    </row>
    <row r="850" spans="23:23" ht="15.75" customHeight="1" x14ac:dyDescent="0.25">
      <c r="W850" s="30"/>
    </row>
    <row r="851" spans="23:23" ht="15.75" customHeight="1" x14ac:dyDescent="0.25">
      <c r="W851" s="30"/>
    </row>
    <row r="852" spans="23:23" ht="15.75" customHeight="1" x14ac:dyDescent="0.25">
      <c r="W852" s="30"/>
    </row>
    <row r="853" spans="23:23" ht="15.75" customHeight="1" x14ac:dyDescent="0.25">
      <c r="W853" s="30"/>
    </row>
    <row r="854" spans="23:23" ht="15.75" customHeight="1" x14ac:dyDescent="0.25">
      <c r="W854" s="30"/>
    </row>
    <row r="855" spans="23:23" ht="15.75" customHeight="1" x14ac:dyDescent="0.25">
      <c r="W855" s="30"/>
    </row>
    <row r="856" spans="23:23" ht="15.75" customHeight="1" x14ac:dyDescent="0.25">
      <c r="W856" s="30"/>
    </row>
    <row r="857" spans="23:23" ht="15.75" customHeight="1" x14ac:dyDescent="0.25">
      <c r="W857" s="30"/>
    </row>
    <row r="858" spans="23:23" ht="15.75" customHeight="1" x14ac:dyDescent="0.25">
      <c r="W858" s="30"/>
    </row>
    <row r="859" spans="23:23" ht="15.75" customHeight="1" x14ac:dyDescent="0.25">
      <c r="W859" s="30"/>
    </row>
    <row r="860" spans="23:23" ht="15.75" customHeight="1" x14ac:dyDescent="0.25">
      <c r="W860" s="30"/>
    </row>
    <row r="861" spans="23:23" ht="15.75" customHeight="1" x14ac:dyDescent="0.25">
      <c r="W861" s="30"/>
    </row>
    <row r="862" spans="23:23" ht="15.75" customHeight="1" x14ac:dyDescent="0.25">
      <c r="W862" s="30"/>
    </row>
    <row r="863" spans="23:23" ht="15.75" customHeight="1" x14ac:dyDescent="0.25">
      <c r="W863" s="30"/>
    </row>
    <row r="864" spans="23:23" ht="15.75" customHeight="1" x14ac:dyDescent="0.25">
      <c r="W864" s="30"/>
    </row>
    <row r="865" spans="23:23" ht="15.75" customHeight="1" x14ac:dyDescent="0.25">
      <c r="W865" s="30"/>
    </row>
    <row r="866" spans="23:23" ht="15.75" customHeight="1" x14ac:dyDescent="0.25">
      <c r="W866" s="30"/>
    </row>
    <row r="867" spans="23:23" ht="15.75" customHeight="1" x14ac:dyDescent="0.25">
      <c r="W867" s="30"/>
    </row>
    <row r="868" spans="23:23" ht="15.75" customHeight="1" x14ac:dyDescent="0.25">
      <c r="W868" s="30"/>
    </row>
    <row r="869" spans="23:23" ht="15.75" customHeight="1" x14ac:dyDescent="0.25">
      <c r="W869" s="30"/>
    </row>
    <row r="870" spans="23:23" ht="15.75" customHeight="1" x14ac:dyDescent="0.25">
      <c r="W870" s="30"/>
    </row>
    <row r="871" spans="23:23" ht="15.75" customHeight="1" x14ac:dyDescent="0.25">
      <c r="W871" s="30"/>
    </row>
    <row r="872" spans="23:23" ht="15.75" customHeight="1" x14ac:dyDescent="0.25">
      <c r="W872" s="30"/>
    </row>
    <row r="873" spans="23:23" ht="15.75" customHeight="1" x14ac:dyDescent="0.25">
      <c r="W873" s="30"/>
    </row>
    <row r="874" spans="23:23" ht="15.75" customHeight="1" x14ac:dyDescent="0.25">
      <c r="W874" s="30"/>
    </row>
    <row r="875" spans="23:23" ht="15.75" customHeight="1" x14ac:dyDescent="0.25">
      <c r="W875" s="30"/>
    </row>
    <row r="876" spans="23:23" ht="15.75" customHeight="1" x14ac:dyDescent="0.25">
      <c r="W876" s="30"/>
    </row>
    <row r="877" spans="23:23" ht="15.75" customHeight="1" x14ac:dyDescent="0.25">
      <c r="W877" s="30"/>
    </row>
    <row r="878" spans="23:23" ht="15.75" customHeight="1" x14ac:dyDescent="0.25">
      <c r="W878" s="30"/>
    </row>
    <row r="879" spans="23:23" ht="15.75" customHeight="1" x14ac:dyDescent="0.25">
      <c r="W879" s="30"/>
    </row>
    <row r="880" spans="23:23" ht="15.75" customHeight="1" x14ac:dyDescent="0.25">
      <c r="W880" s="30"/>
    </row>
    <row r="881" spans="23:23" ht="15.75" customHeight="1" x14ac:dyDescent="0.25">
      <c r="W881" s="30"/>
    </row>
    <row r="882" spans="23:23" ht="15.75" customHeight="1" x14ac:dyDescent="0.25">
      <c r="W882" s="30"/>
    </row>
    <row r="883" spans="23:23" ht="15.75" customHeight="1" x14ac:dyDescent="0.25">
      <c r="W883" s="30"/>
    </row>
    <row r="884" spans="23:23" ht="15.75" customHeight="1" x14ac:dyDescent="0.25">
      <c r="W884" s="30"/>
    </row>
    <row r="885" spans="23:23" ht="15.75" customHeight="1" x14ac:dyDescent="0.25">
      <c r="W885" s="30"/>
    </row>
    <row r="886" spans="23:23" ht="15.75" customHeight="1" x14ac:dyDescent="0.25">
      <c r="W886" s="30"/>
    </row>
    <row r="887" spans="23:23" ht="15.75" customHeight="1" x14ac:dyDescent="0.25">
      <c r="W887" s="30"/>
    </row>
    <row r="888" spans="23:23" ht="15.75" customHeight="1" x14ac:dyDescent="0.25">
      <c r="W888" s="30"/>
    </row>
    <row r="889" spans="23:23" ht="15.75" customHeight="1" x14ac:dyDescent="0.25">
      <c r="W889" s="30"/>
    </row>
    <row r="890" spans="23:23" ht="15.75" customHeight="1" x14ac:dyDescent="0.25">
      <c r="W890" s="30"/>
    </row>
    <row r="891" spans="23:23" ht="15.75" customHeight="1" x14ac:dyDescent="0.25">
      <c r="W891" s="30"/>
    </row>
    <row r="892" spans="23:23" ht="15.75" customHeight="1" x14ac:dyDescent="0.25">
      <c r="W892" s="30"/>
    </row>
    <row r="893" spans="23:23" ht="15.75" customHeight="1" x14ac:dyDescent="0.25">
      <c r="W893" s="30"/>
    </row>
    <row r="894" spans="23:23" ht="15.75" customHeight="1" x14ac:dyDescent="0.25">
      <c r="W894" s="30"/>
    </row>
    <row r="895" spans="23:23" ht="15.75" customHeight="1" x14ac:dyDescent="0.25">
      <c r="W895" s="30"/>
    </row>
    <row r="896" spans="23:23" ht="15.75" customHeight="1" x14ac:dyDescent="0.25">
      <c r="W896" s="30"/>
    </row>
    <row r="897" spans="23:23" ht="15.75" customHeight="1" x14ac:dyDescent="0.25">
      <c r="W897" s="30"/>
    </row>
    <row r="898" spans="23:23" ht="15.75" customHeight="1" x14ac:dyDescent="0.25">
      <c r="W898" s="30"/>
    </row>
    <row r="899" spans="23:23" ht="15.75" customHeight="1" x14ac:dyDescent="0.25">
      <c r="W899" s="30"/>
    </row>
    <row r="900" spans="23:23" ht="15.75" customHeight="1" x14ac:dyDescent="0.25">
      <c r="W900" s="30"/>
    </row>
    <row r="901" spans="23:23" ht="15.75" customHeight="1" x14ac:dyDescent="0.25">
      <c r="W901" s="30"/>
    </row>
    <row r="902" spans="23:23" ht="15.75" customHeight="1" x14ac:dyDescent="0.25">
      <c r="W902" s="30"/>
    </row>
    <row r="903" spans="23:23" ht="15.75" customHeight="1" x14ac:dyDescent="0.25">
      <c r="W903" s="30"/>
    </row>
    <row r="904" spans="23:23" ht="15.75" customHeight="1" x14ac:dyDescent="0.25">
      <c r="W904" s="30"/>
    </row>
    <row r="905" spans="23:23" ht="15.75" customHeight="1" x14ac:dyDescent="0.25">
      <c r="W905" s="30"/>
    </row>
    <row r="906" spans="23:23" ht="15.75" customHeight="1" x14ac:dyDescent="0.25">
      <c r="W906" s="30"/>
    </row>
    <row r="907" spans="23:23" ht="15.75" customHeight="1" x14ac:dyDescent="0.25">
      <c r="W907" s="30"/>
    </row>
    <row r="908" spans="23:23" ht="15.75" customHeight="1" x14ac:dyDescent="0.25">
      <c r="W908" s="30"/>
    </row>
    <row r="909" spans="23:23" ht="15.75" customHeight="1" x14ac:dyDescent="0.25">
      <c r="W909" s="30"/>
    </row>
    <row r="910" spans="23:23" ht="15.75" customHeight="1" x14ac:dyDescent="0.25">
      <c r="W910" s="30"/>
    </row>
    <row r="911" spans="23:23" ht="15.75" customHeight="1" x14ac:dyDescent="0.25">
      <c r="W911" s="30"/>
    </row>
    <row r="912" spans="23:23" ht="15.75" customHeight="1" x14ac:dyDescent="0.25">
      <c r="W912" s="30"/>
    </row>
    <row r="913" spans="23:23" ht="15.75" customHeight="1" x14ac:dyDescent="0.25">
      <c r="W913" s="30"/>
    </row>
    <row r="914" spans="23:23" ht="15.75" customHeight="1" x14ac:dyDescent="0.25">
      <c r="W914" s="30"/>
    </row>
    <row r="915" spans="23:23" ht="15.75" customHeight="1" x14ac:dyDescent="0.25">
      <c r="W915" s="30"/>
    </row>
    <row r="916" spans="23:23" ht="15.75" customHeight="1" x14ac:dyDescent="0.25">
      <c r="W916" s="30"/>
    </row>
    <row r="917" spans="23:23" ht="15.75" customHeight="1" x14ac:dyDescent="0.25">
      <c r="W917" s="30"/>
    </row>
    <row r="918" spans="23:23" ht="15.75" customHeight="1" x14ac:dyDescent="0.25">
      <c r="W918" s="30"/>
    </row>
    <row r="919" spans="23:23" ht="15.75" customHeight="1" x14ac:dyDescent="0.25">
      <c r="W919" s="30"/>
    </row>
    <row r="920" spans="23:23" ht="15.75" customHeight="1" x14ac:dyDescent="0.25">
      <c r="W920" s="30"/>
    </row>
    <row r="921" spans="23:23" ht="15.75" customHeight="1" x14ac:dyDescent="0.25">
      <c r="W921" s="30"/>
    </row>
    <row r="922" spans="23:23" ht="15.75" customHeight="1" x14ac:dyDescent="0.25">
      <c r="W922" s="30"/>
    </row>
    <row r="923" spans="23:23" ht="15.75" customHeight="1" x14ac:dyDescent="0.25">
      <c r="W923" s="30"/>
    </row>
    <row r="924" spans="23:23" ht="15.75" customHeight="1" x14ac:dyDescent="0.25">
      <c r="W924" s="30"/>
    </row>
    <row r="925" spans="23:23" ht="15.75" customHeight="1" x14ac:dyDescent="0.25">
      <c r="W925" s="30"/>
    </row>
    <row r="926" spans="23:23" ht="15.75" customHeight="1" x14ac:dyDescent="0.25">
      <c r="W926" s="30"/>
    </row>
    <row r="927" spans="23:23" ht="15.75" customHeight="1" x14ac:dyDescent="0.25">
      <c r="W927" s="30"/>
    </row>
    <row r="928" spans="23:23" ht="15.75" customHeight="1" x14ac:dyDescent="0.25">
      <c r="W928" s="30"/>
    </row>
    <row r="929" spans="23:23" ht="15.75" customHeight="1" x14ac:dyDescent="0.25">
      <c r="W929" s="30"/>
    </row>
    <row r="930" spans="23:23" ht="15.75" customHeight="1" x14ac:dyDescent="0.25">
      <c r="W930" s="30"/>
    </row>
    <row r="931" spans="23:23" ht="15.75" customHeight="1" x14ac:dyDescent="0.25">
      <c r="W931" s="30"/>
    </row>
    <row r="932" spans="23:23" ht="15.75" customHeight="1" x14ac:dyDescent="0.25">
      <c r="W932" s="30"/>
    </row>
    <row r="933" spans="23:23" ht="15.75" customHeight="1" x14ac:dyDescent="0.25">
      <c r="W933" s="30"/>
    </row>
    <row r="934" spans="23:23" ht="15.75" customHeight="1" x14ac:dyDescent="0.25">
      <c r="W934" s="30"/>
    </row>
    <row r="935" spans="23:23" ht="15.75" customHeight="1" x14ac:dyDescent="0.25">
      <c r="W935" s="30"/>
    </row>
    <row r="936" spans="23:23" ht="15.75" customHeight="1" x14ac:dyDescent="0.25">
      <c r="W936" s="30"/>
    </row>
    <row r="937" spans="23:23" ht="15.75" customHeight="1" x14ac:dyDescent="0.25">
      <c r="W937" s="30"/>
    </row>
    <row r="938" spans="23:23" ht="15.75" customHeight="1" x14ac:dyDescent="0.25">
      <c r="W938" s="30"/>
    </row>
    <row r="939" spans="23:23" ht="15.75" customHeight="1" x14ac:dyDescent="0.25">
      <c r="W939" s="30"/>
    </row>
    <row r="940" spans="23:23" ht="15.75" customHeight="1" x14ac:dyDescent="0.25">
      <c r="W940" s="30"/>
    </row>
    <row r="941" spans="23:23" ht="15.75" customHeight="1" x14ac:dyDescent="0.25">
      <c r="W941" s="30"/>
    </row>
    <row r="942" spans="23:23" ht="15.75" customHeight="1" x14ac:dyDescent="0.25">
      <c r="W942" s="30"/>
    </row>
    <row r="943" spans="23:23" ht="15.75" customHeight="1" x14ac:dyDescent="0.25">
      <c r="W943" s="30"/>
    </row>
    <row r="944" spans="23:23" ht="15.75" customHeight="1" x14ac:dyDescent="0.25">
      <c r="W944" s="30"/>
    </row>
    <row r="945" spans="23:23" ht="15.75" customHeight="1" x14ac:dyDescent="0.25">
      <c r="W945" s="30"/>
    </row>
    <row r="946" spans="23:23" ht="15.75" customHeight="1" x14ac:dyDescent="0.25">
      <c r="W946" s="30"/>
    </row>
    <row r="947" spans="23:23" ht="15.75" customHeight="1" x14ac:dyDescent="0.25">
      <c r="W947" s="30"/>
    </row>
    <row r="948" spans="23:23" ht="15.75" customHeight="1" x14ac:dyDescent="0.25">
      <c r="W948" s="30"/>
    </row>
    <row r="949" spans="23:23" ht="15.75" customHeight="1" x14ac:dyDescent="0.25">
      <c r="W949" s="30"/>
    </row>
    <row r="950" spans="23:23" ht="15.75" customHeight="1" x14ac:dyDescent="0.25">
      <c r="W950" s="30"/>
    </row>
    <row r="951" spans="23:23" ht="15.75" customHeight="1" x14ac:dyDescent="0.25">
      <c r="W951" s="30"/>
    </row>
    <row r="952" spans="23:23" ht="15.75" customHeight="1" x14ac:dyDescent="0.25">
      <c r="W952" s="30"/>
    </row>
    <row r="953" spans="23:23" ht="15.75" customHeight="1" x14ac:dyDescent="0.25">
      <c r="W953" s="30"/>
    </row>
    <row r="954" spans="23:23" ht="15.75" customHeight="1" x14ac:dyDescent="0.25">
      <c r="W954" s="30"/>
    </row>
    <row r="955" spans="23:23" ht="15.75" customHeight="1" x14ac:dyDescent="0.25">
      <c r="W955" s="30"/>
    </row>
    <row r="956" spans="23:23" ht="15.75" customHeight="1" x14ac:dyDescent="0.25">
      <c r="W956" s="30"/>
    </row>
    <row r="957" spans="23:23" ht="15.75" customHeight="1" x14ac:dyDescent="0.25">
      <c r="W957" s="30"/>
    </row>
    <row r="958" spans="23:23" ht="15.75" customHeight="1" x14ac:dyDescent="0.25">
      <c r="W958" s="30"/>
    </row>
    <row r="959" spans="23:23" ht="15.75" customHeight="1" x14ac:dyDescent="0.25">
      <c r="W959" s="30"/>
    </row>
    <row r="960" spans="23:23" ht="15.75" customHeight="1" x14ac:dyDescent="0.25">
      <c r="W960" s="30"/>
    </row>
    <row r="961" spans="23:23" ht="15.75" customHeight="1" x14ac:dyDescent="0.25">
      <c r="W961" s="30"/>
    </row>
    <row r="962" spans="23:23" ht="15.75" customHeight="1" x14ac:dyDescent="0.25">
      <c r="W962" s="30"/>
    </row>
    <row r="963" spans="23:23" ht="15.75" customHeight="1" x14ac:dyDescent="0.25">
      <c r="W963" s="30"/>
    </row>
    <row r="964" spans="23:23" ht="15.75" customHeight="1" x14ac:dyDescent="0.25">
      <c r="W964" s="30"/>
    </row>
    <row r="965" spans="23:23" ht="15.75" customHeight="1" x14ac:dyDescent="0.25">
      <c r="W965" s="30"/>
    </row>
    <row r="966" spans="23:23" ht="15.75" customHeight="1" x14ac:dyDescent="0.25">
      <c r="W966" s="30"/>
    </row>
    <row r="967" spans="23:23" ht="15.75" customHeight="1" x14ac:dyDescent="0.25">
      <c r="W967" s="30"/>
    </row>
    <row r="968" spans="23:23" ht="15.75" customHeight="1" x14ac:dyDescent="0.25">
      <c r="W968" s="30"/>
    </row>
    <row r="969" spans="23:23" ht="15.75" customHeight="1" x14ac:dyDescent="0.25">
      <c r="W969" s="30"/>
    </row>
    <row r="970" spans="23:23" ht="15.75" customHeight="1" x14ac:dyDescent="0.25">
      <c r="W970" s="30"/>
    </row>
    <row r="971" spans="23:23" ht="15.75" customHeight="1" x14ac:dyDescent="0.25">
      <c r="W971" s="30"/>
    </row>
    <row r="972" spans="23:23" ht="15.75" customHeight="1" x14ac:dyDescent="0.25">
      <c r="W972" s="30"/>
    </row>
    <row r="973" spans="23:23" ht="15.75" customHeight="1" x14ac:dyDescent="0.25">
      <c r="W973" s="30"/>
    </row>
    <row r="974" spans="23:23" ht="15.75" customHeight="1" x14ac:dyDescent="0.25">
      <c r="W974" s="30"/>
    </row>
    <row r="975" spans="23:23" ht="15.75" customHeight="1" x14ac:dyDescent="0.25">
      <c r="W975" s="30"/>
    </row>
    <row r="976" spans="23:23" ht="15.75" customHeight="1" x14ac:dyDescent="0.25">
      <c r="W976" s="30"/>
    </row>
    <row r="977" spans="23:23" ht="15.75" customHeight="1" x14ac:dyDescent="0.25">
      <c r="W977" s="30"/>
    </row>
    <row r="978" spans="23:23" ht="15.75" customHeight="1" x14ac:dyDescent="0.25">
      <c r="W978" s="30"/>
    </row>
    <row r="979" spans="23:23" ht="15.75" customHeight="1" x14ac:dyDescent="0.25">
      <c r="W979" s="30"/>
    </row>
    <row r="980" spans="23:23" ht="15.75" customHeight="1" x14ac:dyDescent="0.25">
      <c r="W980" s="30"/>
    </row>
    <row r="981" spans="23:23" ht="15.75" customHeight="1" x14ac:dyDescent="0.25">
      <c r="W981" s="30"/>
    </row>
    <row r="982" spans="23:23" ht="15.75" customHeight="1" x14ac:dyDescent="0.25">
      <c r="W982" s="30"/>
    </row>
    <row r="983" spans="23:23" ht="15.75" customHeight="1" x14ac:dyDescent="0.25">
      <c r="W983" s="30"/>
    </row>
    <row r="984" spans="23:23" ht="15.75" customHeight="1" x14ac:dyDescent="0.25">
      <c r="W984" s="30"/>
    </row>
    <row r="985" spans="23:23" ht="15.75" customHeight="1" x14ac:dyDescent="0.25">
      <c r="W985" s="30"/>
    </row>
    <row r="986" spans="23:23" ht="15.75" customHeight="1" x14ac:dyDescent="0.25">
      <c r="W986" s="30"/>
    </row>
    <row r="987" spans="23:23" ht="15.75" customHeight="1" x14ac:dyDescent="0.25">
      <c r="W987" s="30"/>
    </row>
    <row r="988" spans="23:23" ht="15.75" customHeight="1" x14ac:dyDescent="0.25">
      <c r="W988" s="30"/>
    </row>
    <row r="989" spans="23:23" ht="15.75" customHeight="1" x14ac:dyDescent="0.25">
      <c r="W989" s="30"/>
    </row>
    <row r="990" spans="23:23" ht="15.75" customHeight="1" x14ac:dyDescent="0.25">
      <c r="W990" s="30"/>
    </row>
    <row r="991" spans="23:23" ht="15.75" customHeight="1" x14ac:dyDescent="0.25">
      <c r="W991" s="30"/>
    </row>
    <row r="992" spans="23:23" ht="15.75" customHeight="1" x14ac:dyDescent="0.25">
      <c r="W992" s="30"/>
    </row>
    <row r="993" spans="23:23" ht="15.75" customHeight="1" x14ac:dyDescent="0.25">
      <c r="W993" s="30"/>
    </row>
    <row r="994" spans="23:23" ht="15.75" customHeight="1" x14ac:dyDescent="0.25">
      <c r="W994" s="30"/>
    </row>
    <row r="995" spans="23:23" ht="15.75" customHeight="1" x14ac:dyDescent="0.25">
      <c r="W995" s="30"/>
    </row>
    <row r="996" spans="23:23" ht="15.75" customHeight="1" x14ac:dyDescent="0.25">
      <c r="W996" s="30"/>
    </row>
    <row r="997" spans="23:23" ht="15.75" customHeight="1" x14ac:dyDescent="0.25">
      <c r="W997" s="30"/>
    </row>
    <row r="998" spans="23:23" ht="15.75" customHeight="1" x14ac:dyDescent="0.25">
      <c r="W998" s="30"/>
    </row>
    <row r="999" spans="23:23" ht="15.75" customHeight="1" x14ac:dyDescent="0.25">
      <c r="W999" s="30"/>
    </row>
    <row r="1000" spans="23:23" ht="15.75" customHeight="1" x14ac:dyDescent="0.25">
      <c r="W1000" s="30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1000"/>
  <sheetViews>
    <sheetView tabSelected="1" topLeftCell="A14" workbookViewId="0">
      <pane xSplit="1" topLeftCell="B1" activePane="topRight" state="frozen"/>
      <selection pane="topRight" activeCell="A4" sqref="A4:B48"/>
    </sheetView>
  </sheetViews>
  <sheetFormatPr defaultColWidth="14.42578125" defaultRowHeight="15" customHeight="1" x14ac:dyDescent="0.25"/>
  <cols>
    <col min="1" max="1" width="15.28515625" customWidth="1"/>
    <col min="2" max="2" width="13.28515625" customWidth="1"/>
    <col min="3" max="3" width="6.140625" customWidth="1"/>
    <col min="4" max="4" width="5.85546875" customWidth="1"/>
    <col min="5" max="5" width="5.42578125" customWidth="1"/>
    <col min="6" max="6" width="6.140625" customWidth="1"/>
    <col min="7" max="7" width="6" customWidth="1"/>
    <col min="8" max="8" width="5.85546875" customWidth="1"/>
    <col min="9" max="9" width="6.140625" customWidth="1"/>
    <col min="10" max="10" width="8.7109375" customWidth="1"/>
    <col min="11" max="11" width="5.7109375" customWidth="1"/>
    <col min="12" max="12" width="5.5703125" customWidth="1"/>
    <col min="13" max="13" width="6" customWidth="1"/>
    <col min="14" max="15" width="5.42578125" customWidth="1"/>
    <col min="16" max="16" width="5.85546875" customWidth="1"/>
    <col min="17" max="17" width="6.7109375" customWidth="1"/>
    <col min="18" max="18" width="6.5703125" customWidth="1"/>
    <col min="19" max="19" width="6" customWidth="1"/>
    <col min="20" max="20" width="6.28515625" customWidth="1"/>
    <col min="21" max="21" width="6" customWidth="1"/>
    <col min="22" max="22" width="5.42578125" customWidth="1"/>
    <col min="23" max="23" width="5.5703125" customWidth="1"/>
    <col min="24" max="24" width="7.5703125" customWidth="1"/>
    <col min="25" max="25" width="7.140625" hidden="1" customWidth="1"/>
    <col min="26" max="26" width="8.7109375" customWidth="1"/>
    <col min="27" max="27" width="5.42578125" customWidth="1"/>
    <col min="28" max="28" width="6.42578125" customWidth="1"/>
    <col min="29" max="30" width="5.28515625" customWidth="1"/>
    <col min="31" max="31" width="6.140625" customWidth="1"/>
    <col min="32" max="32" width="8.7109375" customWidth="1"/>
    <col min="33" max="33" width="8.7109375" hidden="1" customWidth="1"/>
    <col min="34" max="34" width="8.7109375" customWidth="1"/>
    <col min="35" max="35" width="5.5703125" customWidth="1"/>
    <col min="36" max="37" width="6" customWidth="1"/>
    <col min="38" max="38" width="8.7109375" customWidth="1"/>
    <col min="39" max="39" width="8.7109375" hidden="1" customWidth="1"/>
    <col min="40" max="40" width="8.7109375" customWidth="1"/>
    <col min="41" max="41" width="6.42578125" customWidth="1"/>
    <col min="42" max="42" width="6.7109375" customWidth="1"/>
    <col min="43" max="43" width="5" customWidth="1"/>
    <col min="44" max="44" width="6" customWidth="1"/>
    <col min="45" max="45" width="5.42578125" customWidth="1"/>
    <col min="46" max="46" width="8.7109375" customWidth="1"/>
    <col min="47" max="47" width="8.7109375" hidden="1" customWidth="1"/>
    <col min="48" max="48" width="8.7109375" customWidth="1"/>
    <col min="49" max="49" width="6.42578125" customWidth="1"/>
    <col min="50" max="50" width="8.140625" customWidth="1"/>
    <col min="51" max="51" width="5.85546875" customWidth="1"/>
    <col min="52" max="52" width="6.7109375" customWidth="1"/>
    <col min="53" max="54" width="6.28515625" customWidth="1"/>
    <col min="55" max="55" width="6" customWidth="1"/>
    <col min="56" max="56" width="4.7109375" customWidth="1"/>
    <col min="57" max="57" width="7.140625" customWidth="1"/>
    <col min="58" max="59" width="4.7109375" customWidth="1"/>
    <col min="60" max="67" width="8.7109375" customWidth="1"/>
  </cols>
  <sheetData>
    <row r="1" spans="1:67" ht="24" customHeight="1" x14ac:dyDescent="0.25">
      <c r="A1" s="141"/>
      <c r="B1" s="141"/>
      <c r="C1" s="72"/>
      <c r="D1" s="73"/>
      <c r="E1" s="72"/>
      <c r="F1" s="72"/>
      <c r="G1" s="72"/>
      <c r="H1" s="72"/>
      <c r="I1" s="72"/>
      <c r="J1" s="74"/>
      <c r="K1" s="4"/>
      <c r="L1" s="142" t="s">
        <v>0</v>
      </c>
      <c r="M1" s="4"/>
      <c r="N1" s="4" t="s">
        <v>63</v>
      </c>
      <c r="O1" s="4"/>
      <c r="P1" s="4"/>
      <c r="Q1" s="4"/>
      <c r="R1" s="4"/>
      <c r="S1" s="4"/>
      <c r="T1" s="4"/>
      <c r="U1" s="4"/>
      <c r="V1" s="4"/>
      <c r="W1" s="4"/>
      <c r="X1" s="76"/>
      <c r="Y1" s="76"/>
      <c r="Z1" s="76"/>
      <c r="AA1" s="7" t="s">
        <v>64</v>
      </c>
      <c r="AB1" s="79"/>
      <c r="AC1" s="6"/>
      <c r="AD1" s="6"/>
      <c r="AE1" s="6"/>
      <c r="AF1" s="79"/>
      <c r="AG1" s="79"/>
      <c r="AH1" s="79"/>
      <c r="AI1" s="143" t="s">
        <v>65</v>
      </c>
      <c r="AJ1" s="144"/>
      <c r="AK1" s="144" t="s">
        <v>0</v>
      </c>
      <c r="AL1" s="145"/>
      <c r="AM1" s="145"/>
      <c r="AN1" s="146"/>
      <c r="AO1" s="147"/>
      <c r="AP1" s="148" t="s">
        <v>66</v>
      </c>
      <c r="AQ1" s="147"/>
      <c r="AR1" s="147"/>
      <c r="AS1" s="147"/>
      <c r="AT1" s="147"/>
      <c r="AU1" s="147"/>
      <c r="AV1" s="147"/>
      <c r="AW1" s="85"/>
      <c r="AX1" s="85"/>
      <c r="AY1" s="85"/>
      <c r="AZ1" s="86"/>
      <c r="BA1" s="86"/>
      <c r="BB1" s="86"/>
      <c r="BC1" s="86"/>
      <c r="BD1" s="86"/>
      <c r="BE1" s="86"/>
      <c r="BF1" s="86"/>
      <c r="BG1" s="86"/>
      <c r="BH1" s="149"/>
      <c r="BI1" s="150"/>
      <c r="BJ1" s="10"/>
      <c r="BK1" s="10"/>
      <c r="BL1" s="10" t="s">
        <v>11</v>
      </c>
      <c r="BM1" s="10"/>
      <c r="BN1" s="10"/>
      <c r="BO1" s="10"/>
    </row>
    <row r="2" spans="1:67" ht="22.5" customHeight="1" x14ac:dyDescent="0.25">
      <c r="A2" s="151" t="s">
        <v>4</v>
      </c>
      <c r="B2" s="152" t="s">
        <v>5</v>
      </c>
      <c r="C2" s="13"/>
      <c r="D2" s="14" t="s">
        <v>6</v>
      </c>
      <c r="E2" s="15"/>
      <c r="F2" s="15"/>
      <c r="G2" s="15"/>
      <c r="H2" s="153"/>
      <c r="I2" s="15"/>
      <c r="J2" s="35"/>
      <c r="K2" s="17"/>
      <c r="L2" s="19"/>
      <c r="M2" s="20" t="s">
        <v>67</v>
      </c>
      <c r="N2" s="154"/>
      <c r="O2" s="154"/>
      <c r="P2" s="20"/>
      <c r="Q2" s="154"/>
      <c r="R2" s="154"/>
      <c r="S2" s="154"/>
      <c r="T2" s="154"/>
      <c r="U2" s="154"/>
      <c r="V2" s="155"/>
      <c r="W2" s="92"/>
      <c r="X2" s="21"/>
      <c r="Y2" s="19"/>
      <c r="Z2" s="156"/>
      <c r="AA2" s="157" t="s">
        <v>7</v>
      </c>
      <c r="AB2" s="19"/>
      <c r="AC2" s="20" t="s">
        <v>32</v>
      </c>
      <c r="AD2" s="20"/>
      <c r="AE2" s="20"/>
      <c r="AF2" s="21"/>
      <c r="AG2" s="19"/>
      <c r="AH2" s="156"/>
      <c r="AI2" s="23"/>
      <c r="AJ2" s="23"/>
      <c r="AK2" s="23" t="s">
        <v>8</v>
      </c>
      <c r="AL2" s="24" t="s">
        <v>2</v>
      </c>
      <c r="AM2" s="24"/>
      <c r="AN2" s="158"/>
      <c r="AO2" s="23" t="s">
        <v>68</v>
      </c>
      <c r="AP2" s="23"/>
      <c r="AQ2" s="23"/>
      <c r="AR2" s="23"/>
      <c r="AS2" s="23" t="s">
        <v>8</v>
      </c>
      <c r="AT2" s="24" t="s">
        <v>2</v>
      </c>
      <c r="AU2" s="24"/>
      <c r="AV2" s="158"/>
      <c r="AW2" s="99" t="s">
        <v>36</v>
      </c>
      <c r="AX2" s="100"/>
      <c r="AY2" s="100"/>
      <c r="AZ2" s="101" t="s">
        <v>37</v>
      </c>
      <c r="BA2" s="102"/>
      <c r="BB2" s="102"/>
      <c r="BC2" s="102"/>
      <c r="BD2" s="103"/>
      <c r="BE2" s="86"/>
      <c r="BF2" s="86"/>
      <c r="BG2" s="86"/>
      <c r="BH2" s="149"/>
      <c r="BI2" s="150" t="s">
        <v>69</v>
      </c>
      <c r="BJ2" s="10"/>
      <c r="BK2" s="10"/>
      <c r="BL2" s="10" t="s">
        <v>28</v>
      </c>
      <c r="BM2" s="10"/>
      <c r="BN2" s="10" t="s">
        <v>70</v>
      </c>
      <c r="BO2" s="10"/>
    </row>
    <row r="3" spans="1:67" ht="42.75" customHeight="1" x14ac:dyDescent="0.25">
      <c r="A3" s="159"/>
      <c r="B3" s="160"/>
      <c r="C3" s="105" t="s">
        <v>40</v>
      </c>
      <c r="D3" s="36" t="s">
        <v>13</v>
      </c>
      <c r="E3" s="36" t="s">
        <v>71</v>
      </c>
      <c r="F3" s="48" t="s">
        <v>72</v>
      </c>
      <c r="G3" s="106" t="s">
        <v>15</v>
      </c>
      <c r="H3" s="116" t="s">
        <v>14</v>
      </c>
      <c r="I3" s="107" t="s">
        <v>73</v>
      </c>
      <c r="J3" s="108"/>
      <c r="K3" s="36" t="s">
        <v>16</v>
      </c>
      <c r="L3" s="36" t="s">
        <v>18</v>
      </c>
      <c r="M3" s="48" t="s">
        <v>74</v>
      </c>
      <c r="N3" s="115" t="s">
        <v>75</v>
      </c>
      <c r="O3" s="115" t="s">
        <v>76</v>
      </c>
      <c r="P3" s="36" t="s">
        <v>75</v>
      </c>
      <c r="Q3" s="115" t="s">
        <v>77</v>
      </c>
      <c r="R3" s="161" t="s">
        <v>49</v>
      </c>
      <c r="S3" s="161" t="s">
        <v>50</v>
      </c>
      <c r="T3" s="161" t="s">
        <v>78</v>
      </c>
      <c r="U3" s="161" t="s">
        <v>56</v>
      </c>
      <c r="V3" s="109" t="s">
        <v>79</v>
      </c>
      <c r="W3" s="109" t="s">
        <v>80</v>
      </c>
      <c r="X3" s="162" t="s">
        <v>34</v>
      </c>
      <c r="Y3" s="163">
        <v>17.5</v>
      </c>
      <c r="Z3" s="164" t="s">
        <v>53</v>
      </c>
      <c r="AA3" s="36" t="s">
        <v>45</v>
      </c>
      <c r="AB3" s="36" t="s">
        <v>18</v>
      </c>
      <c r="AC3" s="36" t="s">
        <v>74</v>
      </c>
      <c r="AD3" s="36" t="s">
        <v>81</v>
      </c>
      <c r="AE3" s="36" t="s">
        <v>22</v>
      </c>
      <c r="AF3" s="165" t="s">
        <v>34</v>
      </c>
      <c r="AG3" s="163">
        <v>19.25</v>
      </c>
      <c r="AH3" s="164" t="s">
        <v>53</v>
      </c>
      <c r="AI3" s="166" t="s">
        <v>17</v>
      </c>
      <c r="AJ3" s="116" t="s">
        <v>82</v>
      </c>
      <c r="AK3" s="116" t="s">
        <v>47</v>
      </c>
      <c r="AL3" s="167" t="s">
        <v>34</v>
      </c>
      <c r="AM3" s="168">
        <v>35</v>
      </c>
      <c r="AN3" s="169" t="s">
        <v>53</v>
      </c>
      <c r="AO3" s="98" t="s">
        <v>83</v>
      </c>
      <c r="AP3" s="166" t="s">
        <v>84</v>
      </c>
      <c r="AQ3" s="98" t="s">
        <v>33</v>
      </c>
      <c r="AR3" s="98" t="s">
        <v>85</v>
      </c>
      <c r="AS3" s="116" t="s">
        <v>47</v>
      </c>
      <c r="AT3" s="167" t="s">
        <v>34</v>
      </c>
      <c r="AU3" s="168">
        <v>38.5</v>
      </c>
      <c r="AV3" s="169" t="s">
        <v>53</v>
      </c>
      <c r="AW3" s="170" t="s">
        <v>86</v>
      </c>
      <c r="AX3" s="171" t="s">
        <v>87</v>
      </c>
      <c r="AY3" s="171" t="s">
        <v>88</v>
      </c>
      <c r="AZ3" s="171" t="s">
        <v>16</v>
      </c>
      <c r="BA3" s="171" t="s">
        <v>58</v>
      </c>
      <c r="BB3" s="171" t="s">
        <v>59</v>
      </c>
      <c r="BC3" s="171" t="s">
        <v>60</v>
      </c>
      <c r="BD3" s="172" t="s">
        <v>18</v>
      </c>
      <c r="BE3" s="173" t="s">
        <v>62</v>
      </c>
      <c r="BF3" s="173" t="s">
        <v>89</v>
      </c>
      <c r="BG3" s="173" t="s">
        <v>90</v>
      </c>
      <c r="BH3" s="149"/>
      <c r="BI3" s="150"/>
      <c r="BJ3" s="10" t="s">
        <v>91</v>
      </c>
      <c r="BK3" s="10"/>
      <c r="BL3" s="10"/>
      <c r="BM3" s="10"/>
      <c r="BN3" s="10"/>
      <c r="BO3" s="10"/>
    </row>
    <row r="4" spans="1:67" ht="14.25" customHeight="1" x14ac:dyDescent="0.25">
      <c r="A4" s="201"/>
      <c r="B4" s="202"/>
      <c r="C4" s="174"/>
      <c r="D4" s="109"/>
      <c r="E4" s="109"/>
      <c r="F4" s="109"/>
      <c r="G4" s="109"/>
      <c r="H4" s="109"/>
      <c r="I4" s="109"/>
      <c r="J4" s="175">
        <f t="shared" ref="J4:J48" si="0">SUM(C4:I4)</f>
        <v>0</v>
      </c>
      <c r="K4" s="109"/>
      <c r="L4" s="109"/>
      <c r="M4" s="109"/>
      <c r="N4" s="176"/>
      <c r="O4" s="176"/>
      <c r="P4" s="109"/>
      <c r="Q4" s="176"/>
      <c r="R4" s="176"/>
      <c r="S4" s="176"/>
      <c r="T4" s="176"/>
      <c r="U4" s="176"/>
      <c r="V4" s="176"/>
      <c r="W4" s="176"/>
      <c r="X4" s="177">
        <f t="shared" ref="X4:X48" si="1">SUM(K4:V4)</f>
        <v>0</v>
      </c>
      <c r="Y4" s="177">
        <v>17.5</v>
      </c>
      <c r="Z4" s="118">
        <f t="shared" ref="Z4:Z48" si="2">Y4*X4</f>
        <v>0</v>
      </c>
      <c r="AA4" s="109"/>
      <c r="AB4" s="109"/>
      <c r="AC4" s="109"/>
      <c r="AD4" s="109"/>
      <c r="AE4" s="109"/>
      <c r="AF4" s="177">
        <f t="shared" ref="AF4:AF48" si="3">SUM(AA4:AE4)</f>
        <v>0</v>
      </c>
      <c r="AG4" s="177">
        <v>19.25</v>
      </c>
      <c r="AH4" s="118">
        <f t="shared" ref="AH4:AH48" si="4">AG4*AF4</f>
        <v>0</v>
      </c>
      <c r="AI4" s="109"/>
      <c r="AJ4" s="109"/>
      <c r="AK4" s="109"/>
      <c r="AL4" s="167">
        <f t="shared" ref="AL4:AL48" si="5">SUM(AI4:AK4)</f>
        <v>0</v>
      </c>
      <c r="AM4" s="167">
        <v>35</v>
      </c>
      <c r="AN4" s="118">
        <f t="shared" ref="AN4:AN48" si="6">AM4*AL4</f>
        <v>0</v>
      </c>
      <c r="AO4" s="109"/>
      <c r="AP4" s="109"/>
      <c r="AQ4" s="109"/>
      <c r="AR4" s="109"/>
      <c r="AS4" s="109"/>
      <c r="AT4" s="167">
        <f t="shared" ref="AT4:AT48" si="7">SUM(AO4:AS4)</f>
        <v>0</v>
      </c>
      <c r="AU4" s="167">
        <v>38.5</v>
      </c>
      <c r="AV4" s="118">
        <f t="shared" ref="AV4:AV48" si="8">AU4*AT4</f>
        <v>0</v>
      </c>
      <c r="AW4" s="116">
        <v>350</v>
      </c>
      <c r="AX4" s="116"/>
      <c r="AY4" s="116"/>
      <c r="AZ4" s="116"/>
      <c r="BA4" s="116"/>
      <c r="BB4" s="116"/>
      <c r="BC4" s="116"/>
      <c r="BD4" s="178"/>
      <c r="BE4" s="178"/>
      <c r="BF4" s="178"/>
      <c r="BG4" s="178"/>
      <c r="BH4" s="179">
        <f t="shared" ref="BH4:BH48" si="9">SUM(AW4:BG4)</f>
        <v>350</v>
      </c>
      <c r="BI4" s="180">
        <f t="shared" ref="BI4:BI48" si="10">SUM(J4,Z4,AH4,AN4,AV4,BH4)</f>
        <v>350</v>
      </c>
      <c r="BJ4" s="116">
        <f t="shared" ref="BJ4:BJ49" si="11">SUM(J4,Z4,AH4,W4,AN4,AV4,AW4:BG4)</f>
        <v>350</v>
      </c>
      <c r="BK4" s="116"/>
      <c r="BL4" s="116"/>
      <c r="BM4" s="116"/>
      <c r="BN4" s="116"/>
      <c r="BO4" s="116"/>
    </row>
    <row r="5" spans="1:67" ht="13.5" customHeight="1" x14ac:dyDescent="0.25">
      <c r="A5" s="203"/>
      <c r="B5" s="204"/>
      <c r="C5" s="181"/>
      <c r="D5" s="66"/>
      <c r="E5" s="66">
        <v>80</v>
      </c>
      <c r="F5" s="66"/>
      <c r="G5" s="66"/>
      <c r="H5" s="66"/>
      <c r="I5" s="66"/>
      <c r="J5" s="175">
        <f t="shared" si="0"/>
        <v>80</v>
      </c>
      <c r="K5" s="66"/>
      <c r="L5" s="66"/>
      <c r="M5" s="66"/>
      <c r="N5" s="66"/>
      <c r="O5" s="66"/>
      <c r="P5" s="66"/>
      <c r="Q5" s="66"/>
      <c r="R5" s="66"/>
      <c r="S5" s="66"/>
      <c r="T5" s="66"/>
      <c r="U5" s="66">
        <v>5</v>
      </c>
      <c r="V5" s="66"/>
      <c r="W5" s="66"/>
      <c r="X5" s="177">
        <f t="shared" si="1"/>
        <v>5</v>
      </c>
      <c r="Y5" s="177">
        <v>17.5</v>
      </c>
      <c r="Z5" s="118">
        <f t="shared" si="2"/>
        <v>87.5</v>
      </c>
      <c r="AA5" s="66"/>
      <c r="AB5" s="66"/>
      <c r="AC5" s="66"/>
      <c r="AD5" s="66">
        <v>1</v>
      </c>
      <c r="AE5" s="66"/>
      <c r="AF5" s="177">
        <f t="shared" si="3"/>
        <v>1</v>
      </c>
      <c r="AG5" s="177">
        <v>19.25</v>
      </c>
      <c r="AH5" s="118">
        <f t="shared" si="4"/>
        <v>19.25</v>
      </c>
      <c r="AI5" s="109"/>
      <c r="AJ5" s="109"/>
      <c r="AK5" s="109"/>
      <c r="AL5" s="167">
        <f t="shared" si="5"/>
        <v>0</v>
      </c>
      <c r="AM5" s="167">
        <v>35</v>
      </c>
      <c r="AN5" s="118">
        <f t="shared" si="6"/>
        <v>0</v>
      </c>
      <c r="AO5" s="109"/>
      <c r="AP5" s="109"/>
      <c r="AQ5" s="109"/>
      <c r="AR5" s="109"/>
      <c r="AS5" s="109"/>
      <c r="AT5" s="167">
        <f t="shared" si="7"/>
        <v>0</v>
      </c>
      <c r="AU5" s="167">
        <v>38.5</v>
      </c>
      <c r="AV5" s="118">
        <f t="shared" si="8"/>
        <v>0</v>
      </c>
      <c r="AW5" s="116"/>
      <c r="AX5" s="116"/>
      <c r="AY5" s="116"/>
      <c r="AZ5" s="116"/>
      <c r="BA5" s="116"/>
      <c r="BB5" s="116"/>
      <c r="BC5" s="182"/>
      <c r="BD5" s="30"/>
      <c r="BE5" s="30"/>
      <c r="BF5" s="30"/>
      <c r="BG5" s="30"/>
      <c r="BH5" s="183">
        <f t="shared" si="9"/>
        <v>0</v>
      </c>
      <c r="BI5" s="180">
        <f t="shared" si="10"/>
        <v>186.75</v>
      </c>
      <c r="BJ5" s="116">
        <f t="shared" si="11"/>
        <v>186.75</v>
      </c>
      <c r="BK5" s="10"/>
      <c r="BL5" s="10"/>
      <c r="BM5" s="10"/>
      <c r="BN5" s="10"/>
      <c r="BO5" s="10"/>
    </row>
    <row r="6" spans="1:67" ht="14.25" customHeight="1" x14ac:dyDescent="0.25">
      <c r="A6" s="205"/>
      <c r="B6" s="206"/>
      <c r="C6" s="50"/>
      <c r="D6" s="31"/>
      <c r="E6" s="31"/>
      <c r="F6" s="31"/>
      <c r="G6" s="31"/>
      <c r="H6" s="31">
        <v>500</v>
      </c>
      <c r="I6" s="31"/>
      <c r="J6" s="175">
        <f t="shared" si="0"/>
        <v>500</v>
      </c>
      <c r="K6" s="31"/>
      <c r="L6" s="31"/>
      <c r="M6" s="31"/>
      <c r="N6" s="31"/>
      <c r="O6" s="31"/>
      <c r="P6" s="31"/>
      <c r="Q6" s="31"/>
      <c r="R6" s="31"/>
      <c r="S6" s="31">
        <v>6</v>
      </c>
      <c r="T6" s="31"/>
      <c r="U6" s="31"/>
      <c r="V6" s="31"/>
      <c r="W6" s="31"/>
      <c r="X6" s="177">
        <f t="shared" si="1"/>
        <v>6</v>
      </c>
      <c r="Y6" s="177">
        <v>17.5</v>
      </c>
      <c r="Z6" s="118">
        <f t="shared" si="2"/>
        <v>105</v>
      </c>
      <c r="AA6" s="31"/>
      <c r="AB6" s="31"/>
      <c r="AC6" s="31"/>
      <c r="AD6" s="31"/>
      <c r="AE6" s="31"/>
      <c r="AF6" s="177">
        <f t="shared" si="3"/>
        <v>0</v>
      </c>
      <c r="AG6" s="177">
        <v>19.25</v>
      </c>
      <c r="AH6" s="118">
        <f t="shared" si="4"/>
        <v>0</v>
      </c>
      <c r="AI6" s="109"/>
      <c r="AJ6" s="109"/>
      <c r="AK6" s="109">
        <v>6</v>
      </c>
      <c r="AL6" s="167">
        <f t="shared" si="5"/>
        <v>6</v>
      </c>
      <c r="AM6" s="167">
        <v>35</v>
      </c>
      <c r="AN6" s="118">
        <f t="shared" si="6"/>
        <v>210</v>
      </c>
      <c r="AO6" s="109"/>
      <c r="AP6" s="109"/>
      <c r="AQ6" s="109"/>
      <c r="AR6" s="109"/>
      <c r="AS6" s="109">
        <v>2</v>
      </c>
      <c r="AT6" s="167">
        <f t="shared" si="7"/>
        <v>2</v>
      </c>
      <c r="AU6" s="167">
        <v>38.5</v>
      </c>
      <c r="AV6" s="118">
        <f t="shared" si="8"/>
        <v>77</v>
      </c>
      <c r="AW6" s="116">
        <f>SUM(AW4:BG5)</f>
        <v>350</v>
      </c>
      <c r="AX6" s="116"/>
      <c r="AY6" s="116"/>
      <c r="AZ6" s="116"/>
      <c r="BA6" s="116"/>
      <c r="BB6" s="116"/>
      <c r="BC6" s="182"/>
      <c r="BD6" s="30"/>
      <c r="BE6" s="30">
        <v>350</v>
      </c>
      <c r="BF6" s="30"/>
      <c r="BG6" s="30"/>
      <c r="BH6" s="183">
        <f t="shared" si="9"/>
        <v>700</v>
      </c>
      <c r="BI6" s="180">
        <f t="shared" si="10"/>
        <v>1592</v>
      </c>
      <c r="BJ6" s="116">
        <f t="shared" si="11"/>
        <v>1592</v>
      </c>
      <c r="BK6" s="10"/>
      <c r="BL6" s="10"/>
      <c r="BM6" s="10"/>
      <c r="BN6" s="10"/>
      <c r="BO6" s="10"/>
    </row>
    <row r="7" spans="1:67" ht="14.25" customHeight="1" x14ac:dyDescent="0.25">
      <c r="A7" s="205"/>
      <c r="B7" s="206"/>
      <c r="C7" s="50"/>
      <c r="D7" s="31"/>
      <c r="E7" s="31"/>
      <c r="F7" s="31"/>
      <c r="G7" s="31"/>
      <c r="H7" s="31"/>
      <c r="I7" s="31"/>
      <c r="J7" s="175">
        <f t="shared" si="0"/>
        <v>0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177">
        <f t="shared" si="1"/>
        <v>0</v>
      </c>
      <c r="Y7" s="177">
        <v>17.5</v>
      </c>
      <c r="Z7" s="118">
        <f t="shared" si="2"/>
        <v>0</v>
      </c>
      <c r="AA7" s="31"/>
      <c r="AB7" s="31"/>
      <c r="AC7" s="31"/>
      <c r="AD7" s="31"/>
      <c r="AE7" s="31"/>
      <c r="AF7" s="177">
        <f t="shared" si="3"/>
        <v>0</v>
      </c>
      <c r="AG7" s="177">
        <v>19.25</v>
      </c>
      <c r="AH7" s="118">
        <f t="shared" si="4"/>
        <v>0</v>
      </c>
      <c r="AI7" s="109"/>
      <c r="AJ7" s="109"/>
      <c r="AK7" s="109"/>
      <c r="AL7" s="167">
        <f t="shared" si="5"/>
        <v>0</v>
      </c>
      <c r="AM7" s="167">
        <v>35</v>
      </c>
      <c r="AN7" s="118">
        <f t="shared" si="6"/>
        <v>0</v>
      </c>
      <c r="AO7" s="109"/>
      <c r="AP7" s="109"/>
      <c r="AQ7" s="109"/>
      <c r="AR7" s="109"/>
      <c r="AS7" s="109"/>
      <c r="AT7" s="167">
        <f t="shared" si="7"/>
        <v>0</v>
      </c>
      <c r="AU7" s="167">
        <v>38.5</v>
      </c>
      <c r="AV7" s="118">
        <f t="shared" si="8"/>
        <v>0</v>
      </c>
      <c r="AW7" s="116"/>
      <c r="AX7" s="116"/>
      <c r="AY7" s="116"/>
      <c r="AZ7" s="116"/>
      <c r="BA7" s="116"/>
      <c r="BB7" s="116"/>
      <c r="BC7" s="182"/>
      <c r="BD7" s="30"/>
      <c r="BE7" s="30"/>
      <c r="BF7" s="30"/>
      <c r="BG7" s="30">
        <v>50</v>
      </c>
      <c r="BH7" s="183">
        <f t="shared" si="9"/>
        <v>50</v>
      </c>
      <c r="BI7" s="180">
        <f t="shared" si="10"/>
        <v>50</v>
      </c>
      <c r="BJ7" s="116">
        <f t="shared" si="11"/>
        <v>50</v>
      </c>
      <c r="BK7" s="10"/>
      <c r="BL7" s="10"/>
      <c r="BM7" s="10"/>
      <c r="BN7" s="10"/>
      <c r="BO7" s="10"/>
    </row>
    <row r="8" spans="1:67" ht="14.25" customHeight="1" x14ac:dyDescent="0.25">
      <c r="A8" s="205"/>
      <c r="B8" s="206"/>
      <c r="C8" s="50"/>
      <c r="D8" s="31"/>
      <c r="E8" s="31"/>
      <c r="F8" s="31"/>
      <c r="G8" s="31"/>
      <c r="H8" s="31"/>
      <c r="I8" s="31"/>
      <c r="J8" s="175">
        <f t="shared" si="0"/>
        <v>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177">
        <f t="shared" si="1"/>
        <v>0</v>
      </c>
      <c r="Y8" s="177">
        <v>17.5</v>
      </c>
      <c r="Z8" s="118">
        <f t="shared" si="2"/>
        <v>0</v>
      </c>
      <c r="AA8" s="31"/>
      <c r="AB8" s="31"/>
      <c r="AC8" s="31"/>
      <c r="AD8" s="31"/>
      <c r="AE8" s="31"/>
      <c r="AF8" s="177">
        <f t="shared" si="3"/>
        <v>0</v>
      </c>
      <c r="AG8" s="177">
        <v>19.25</v>
      </c>
      <c r="AH8" s="118">
        <f t="shared" si="4"/>
        <v>0</v>
      </c>
      <c r="AI8" s="109"/>
      <c r="AJ8" s="109"/>
      <c r="AK8" s="109"/>
      <c r="AL8" s="167">
        <f t="shared" si="5"/>
        <v>0</v>
      </c>
      <c r="AM8" s="167">
        <v>35</v>
      </c>
      <c r="AN8" s="118">
        <f t="shared" si="6"/>
        <v>0</v>
      </c>
      <c r="AO8" s="109"/>
      <c r="AP8" s="109"/>
      <c r="AQ8" s="109"/>
      <c r="AR8" s="109"/>
      <c r="AS8" s="109"/>
      <c r="AT8" s="167">
        <f t="shared" si="7"/>
        <v>0</v>
      </c>
      <c r="AU8" s="167">
        <v>38.5</v>
      </c>
      <c r="AV8" s="118">
        <f t="shared" si="8"/>
        <v>0</v>
      </c>
      <c r="AW8" s="116"/>
      <c r="AX8" s="116">
        <v>672.58</v>
      </c>
      <c r="AY8" s="116"/>
      <c r="AZ8" s="116"/>
      <c r="BA8" s="116"/>
      <c r="BB8" s="116"/>
      <c r="BC8" s="182"/>
      <c r="BD8" s="30"/>
      <c r="BE8" s="30"/>
      <c r="BF8" s="30"/>
      <c r="BG8" s="30"/>
      <c r="BH8" s="183">
        <f t="shared" si="9"/>
        <v>672.58</v>
      </c>
      <c r="BI8" s="180">
        <f t="shared" si="10"/>
        <v>672.58</v>
      </c>
      <c r="BJ8" s="116">
        <f t="shared" si="11"/>
        <v>672.58</v>
      </c>
      <c r="BK8" s="10"/>
      <c r="BL8" s="10">
        <v>350</v>
      </c>
      <c r="BM8" s="10"/>
      <c r="BN8" s="10"/>
      <c r="BO8" s="10"/>
    </row>
    <row r="9" spans="1:67" ht="14.25" customHeight="1" x14ac:dyDescent="0.25">
      <c r="A9" s="205"/>
      <c r="B9" s="206"/>
      <c r="C9" s="50"/>
      <c r="D9" s="31"/>
      <c r="E9" s="31">
        <v>80</v>
      </c>
      <c r="F9" s="31"/>
      <c r="G9" s="31"/>
      <c r="H9" s="31"/>
      <c r="I9" s="31"/>
      <c r="J9" s="175">
        <f t="shared" si="0"/>
        <v>80</v>
      </c>
      <c r="K9" s="31"/>
      <c r="L9" s="31"/>
      <c r="M9" s="31"/>
      <c r="N9" s="31"/>
      <c r="O9" s="31">
        <v>2</v>
      </c>
      <c r="P9" s="31"/>
      <c r="Q9" s="31"/>
      <c r="R9" s="31"/>
      <c r="S9" s="31"/>
      <c r="T9" s="31"/>
      <c r="U9" s="31"/>
      <c r="V9" s="31"/>
      <c r="W9" s="31"/>
      <c r="X9" s="177">
        <f t="shared" si="1"/>
        <v>2</v>
      </c>
      <c r="Y9" s="177">
        <v>17.5</v>
      </c>
      <c r="Z9" s="118">
        <f t="shared" si="2"/>
        <v>35</v>
      </c>
      <c r="AA9" s="31">
        <v>10</v>
      </c>
      <c r="AB9" s="31"/>
      <c r="AC9" s="31"/>
      <c r="AD9" s="31"/>
      <c r="AE9" s="31"/>
      <c r="AF9" s="177">
        <f t="shared" si="3"/>
        <v>10</v>
      </c>
      <c r="AG9" s="177">
        <v>19.25</v>
      </c>
      <c r="AH9" s="118">
        <f t="shared" si="4"/>
        <v>192.5</v>
      </c>
      <c r="AI9" s="109"/>
      <c r="AJ9" s="109"/>
      <c r="AK9" s="109">
        <v>12</v>
      </c>
      <c r="AL9" s="167">
        <f t="shared" si="5"/>
        <v>12</v>
      </c>
      <c r="AM9" s="167">
        <v>35</v>
      </c>
      <c r="AN9" s="118">
        <f t="shared" si="6"/>
        <v>420</v>
      </c>
      <c r="AO9" s="109"/>
      <c r="AP9" s="109"/>
      <c r="AQ9" s="109"/>
      <c r="AR9" s="109"/>
      <c r="AS9" s="109">
        <v>8</v>
      </c>
      <c r="AT9" s="167">
        <f t="shared" si="7"/>
        <v>8</v>
      </c>
      <c r="AU9" s="167">
        <v>38.5</v>
      </c>
      <c r="AV9" s="118">
        <f t="shared" si="8"/>
        <v>308</v>
      </c>
      <c r="AW9" s="116"/>
      <c r="AX9" s="116"/>
      <c r="AY9" s="116"/>
      <c r="AZ9" s="116"/>
      <c r="BA9" s="116"/>
      <c r="BB9" s="116"/>
      <c r="BC9" s="182"/>
      <c r="BD9" s="30"/>
      <c r="BE9" s="30"/>
      <c r="BF9" s="30"/>
      <c r="BG9" s="30"/>
      <c r="BH9" s="183">
        <f t="shared" si="9"/>
        <v>0</v>
      </c>
      <c r="BI9" s="180">
        <f t="shared" si="10"/>
        <v>1035.5</v>
      </c>
      <c r="BJ9" s="116">
        <f t="shared" si="11"/>
        <v>1035.5</v>
      </c>
      <c r="BK9" s="10"/>
      <c r="BL9" s="10"/>
      <c r="BM9" s="10"/>
      <c r="BN9" s="10"/>
      <c r="BO9" s="10"/>
    </row>
    <row r="10" spans="1:67" ht="14.25" customHeight="1" x14ac:dyDescent="0.25">
      <c r="A10" s="205"/>
      <c r="B10" s="206"/>
      <c r="C10" s="122"/>
      <c r="D10" s="122"/>
      <c r="E10" s="122">
        <v>80</v>
      </c>
      <c r="F10" s="122"/>
      <c r="G10" s="31"/>
      <c r="H10" s="31"/>
      <c r="I10" s="31"/>
      <c r="J10" s="175">
        <f t="shared" si="0"/>
        <v>80</v>
      </c>
      <c r="K10" s="31">
        <v>2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177">
        <f t="shared" si="1"/>
        <v>2</v>
      </c>
      <c r="Y10" s="177">
        <v>17.5</v>
      </c>
      <c r="Z10" s="118">
        <f t="shared" si="2"/>
        <v>35</v>
      </c>
      <c r="AA10" s="31"/>
      <c r="AB10" s="31"/>
      <c r="AC10" s="31"/>
      <c r="AD10" s="31"/>
      <c r="AE10" s="31"/>
      <c r="AF10" s="177">
        <f t="shared" si="3"/>
        <v>0</v>
      </c>
      <c r="AG10" s="177">
        <v>19.25</v>
      </c>
      <c r="AH10" s="118">
        <f t="shared" si="4"/>
        <v>0</v>
      </c>
      <c r="AI10" s="109"/>
      <c r="AJ10" s="109"/>
      <c r="AK10" s="109"/>
      <c r="AL10" s="167">
        <f t="shared" si="5"/>
        <v>0</v>
      </c>
      <c r="AM10" s="167">
        <v>35</v>
      </c>
      <c r="AN10" s="118">
        <f t="shared" si="6"/>
        <v>0</v>
      </c>
      <c r="AO10" s="109"/>
      <c r="AP10" s="109"/>
      <c r="AQ10" s="109"/>
      <c r="AR10" s="109"/>
      <c r="AS10" s="109"/>
      <c r="AT10" s="167">
        <f t="shared" si="7"/>
        <v>0</v>
      </c>
      <c r="AU10" s="167">
        <v>38.5</v>
      </c>
      <c r="AV10" s="118">
        <f t="shared" si="8"/>
        <v>0</v>
      </c>
      <c r="AW10" s="116"/>
      <c r="AX10" s="116"/>
      <c r="AY10" s="116"/>
      <c r="AZ10" s="116"/>
      <c r="BA10" s="116"/>
      <c r="BB10" s="116"/>
      <c r="BC10" s="182"/>
      <c r="BD10" s="30"/>
      <c r="BE10" s="30"/>
      <c r="BF10" s="30"/>
      <c r="BG10" s="30"/>
      <c r="BH10" s="183">
        <f t="shared" si="9"/>
        <v>0</v>
      </c>
      <c r="BI10" s="180">
        <f t="shared" si="10"/>
        <v>115</v>
      </c>
      <c r="BJ10" s="116">
        <f t="shared" si="11"/>
        <v>115</v>
      </c>
      <c r="BK10" s="10"/>
      <c r="BL10" s="10"/>
      <c r="BM10" s="10"/>
      <c r="BN10" s="10"/>
      <c r="BO10" s="10"/>
    </row>
    <row r="11" spans="1:67" ht="14.25" customHeight="1" x14ac:dyDescent="0.25">
      <c r="A11" s="205"/>
      <c r="B11" s="206"/>
      <c r="C11" s="50"/>
      <c r="D11" s="31"/>
      <c r="E11" s="31"/>
      <c r="F11" s="31"/>
      <c r="G11" s="31"/>
      <c r="H11" s="31"/>
      <c r="I11" s="31"/>
      <c r="J11" s="175">
        <f t="shared" si="0"/>
        <v>0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177">
        <f t="shared" si="1"/>
        <v>0</v>
      </c>
      <c r="Y11" s="177">
        <v>17.5</v>
      </c>
      <c r="Z11" s="118">
        <f t="shared" si="2"/>
        <v>0</v>
      </c>
      <c r="AA11" s="31"/>
      <c r="AB11" s="31"/>
      <c r="AC11" s="31"/>
      <c r="AD11" s="31"/>
      <c r="AE11" s="31"/>
      <c r="AF11" s="177">
        <f t="shared" si="3"/>
        <v>0</v>
      </c>
      <c r="AG11" s="177">
        <v>19.25</v>
      </c>
      <c r="AH11" s="118">
        <f t="shared" si="4"/>
        <v>0</v>
      </c>
      <c r="AI11" s="109"/>
      <c r="AJ11" s="109"/>
      <c r="AK11" s="109"/>
      <c r="AL11" s="167">
        <f t="shared" si="5"/>
        <v>0</v>
      </c>
      <c r="AM11" s="167">
        <v>35</v>
      </c>
      <c r="AN11" s="118">
        <f t="shared" si="6"/>
        <v>0</v>
      </c>
      <c r="AO11" s="109"/>
      <c r="AP11" s="109"/>
      <c r="AQ11" s="109"/>
      <c r="AR11" s="109"/>
      <c r="AS11" s="109"/>
      <c r="AT11" s="167">
        <f t="shared" si="7"/>
        <v>0</v>
      </c>
      <c r="AU11" s="167">
        <v>38.5</v>
      </c>
      <c r="AV11" s="118">
        <f t="shared" si="8"/>
        <v>0</v>
      </c>
      <c r="AW11" s="116">
        <v>350</v>
      </c>
      <c r="AX11" s="116"/>
      <c r="AY11" s="116"/>
      <c r="AZ11" s="116"/>
      <c r="BA11" s="116"/>
      <c r="BB11" s="116"/>
      <c r="BC11" s="182"/>
      <c r="BD11" s="30"/>
      <c r="BE11" s="30"/>
      <c r="BF11" s="30"/>
      <c r="BG11" s="30"/>
      <c r="BH11" s="183">
        <f t="shared" si="9"/>
        <v>350</v>
      </c>
      <c r="BI11" s="180">
        <f t="shared" si="10"/>
        <v>350</v>
      </c>
      <c r="BJ11" s="116">
        <f t="shared" si="11"/>
        <v>350</v>
      </c>
      <c r="BK11" s="10"/>
      <c r="BL11" s="10"/>
      <c r="BM11" s="10"/>
      <c r="BN11" s="10"/>
      <c r="BO11" s="10"/>
    </row>
    <row r="12" spans="1:67" ht="14.25" customHeight="1" x14ac:dyDescent="0.25">
      <c r="A12" s="205"/>
      <c r="B12" s="206"/>
      <c r="C12" s="50"/>
      <c r="D12" s="31"/>
      <c r="E12" s="31">
        <v>80</v>
      </c>
      <c r="F12" s="31"/>
      <c r="G12" s="31"/>
      <c r="H12" s="31"/>
      <c r="I12" s="31"/>
      <c r="J12" s="175">
        <f t="shared" si="0"/>
        <v>80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177">
        <f t="shared" si="1"/>
        <v>0</v>
      </c>
      <c r="Y12" s="177">
        <v>17.5</v>
      </c>
      <c r="Z12" s="118">
        <f t="shared" si="2"/>
        <v>0</v>
      </c>
      <c r="AA12" s="31"/>
      <c r="AB12" s="31"/>
      <c r="AC12" s="31"/>
      <c r="AD12" s="31"/>
      <c r="AE12" s="31"/>
      <c r="AF12" s="177">
        <f t="shared" si="3"/>
        <v>0</v>
      </c>
      <c r="AG12" s="177">
        <v>19.25</v>
      </c>
      <c r="AH12" s="118">
        <f t="shared" si="4"/>
        <v>0</v>
      </c>
      <c r="AI12" s="109"/>
      <c r="AJ12" s="109"/>
      <c r="AK12" s="109"/>
      <c r="AL12" s="167">
        <f t="shared" si="5"/>
        <v>0</v>
      </c>
      <c r="AM12" s="167">
        <v>35</v>
      </c>
      <c r="AN12" s="118">
        <f t="shared" si="6"/>
        <v>0</v>
      </c>
      <c r="AO12" s="109"/>
      <c r="AP12" s="109"/>
      <c r="AQ12" s="109"/>
      <c r="AR12" s="109"/>
      <c r="AS12" s="109"/>
      <c r="AT12" s="167">
        <f t="shared" si="7"/>
        <v>0</v>
      </c>
      <c r="AU12" s="167">
        <v>38.5</v>
      </c>
      <c r="AV12" s="118">
        <f t="shared" si="8"/>
        <v>0</v>
      </c>
      <c r="AW12" s="116"/>
      <c r="AX12" s="116"/>
      <c r="AY12" s="116"/>
      <c r="AZ12" s="116"/>
      <c r="BA12" s="116"/>
      <c r="BB12" s="116"/>
      <c r="BC12" s="182"/>
      <c r="BD12" s="30"/>
      <c r="BE12" s="30">
        <v>400</v>
      </c>
      <c r="BF12" s="30"/>
      <c r="BG12" s="30"/>
      <c r="BH12" s="183">
        <f t="shared" si="9"/>
        <v>400</v>
      </c>
      <c r="BI12" s="180">
        <f t="shared" si="10"/>
        <v>480</v>
      </c>
      <c r="BJ12" s="116">
        <f t="shared" si="11"/>
        <v>480</v>
      </c>
      <c r="BK12" s="10"/>
      <c r="BL12" s="10"/>
      <c r="BM12" s="10"/>
      <c r="BN12" s="10"/>
      <c r="BO12" s="10"/>
    </row>
    <row r="13" spans="1:67" ht="14.25" customHeight="1" x14ac:dyDescent="0.25">
      <c r="A13" s="205"/>
      <c r="B13" s="206"/>
      <c r="C13" s="123"/>
      <c r="D13" s="31"/>
      <c r="E13" s="31"/>
      <c r="F13" s="31"/>
      <c r="G13" s="31"/>
      <c r="H13" s="31"/>
      <c r="I13" s="31">
        <v>400</v>
      </c>
      <c r="J13" s="175">
        <f t="shared" si="0"/>
        <v>400</v>
      </c>
      <c r="K13" s="31"/>
      <c r="L13" s="31"/>
      <c r="M13" s="31"/>
      <c r="N13" s="31"/>
      <c r="O13" s="31"/>
      <c r="P13" s="31"/>
      <c r="Q13" s="31"/>
      <c r="R13" s="31"/>
      <c r="S13" s="31"/>
      <c r="T13" s="31">
        <v>5</v>
      </c>
      <c r="U13" s="31"/>
      <c r="V13" s="31"/>
      <c r="W13" s="31"/>
      <c r="X13" s="177">
        <f t="shared" si="1"/>
        <v>5</v>
      </c>
      <c r="Y13" s="177">
        <v>17.5</v>
      </c>
      <c r="Z13" s="118">
        <f t="shared" si="2"/>
        <v>87.5</v>
      </c>
      <c r="AA13" s="31"/>
      <c r="AB13" s="31"/>
      <c r="AC13" s="31"/>
      <c r="AD13" s="31"/>
      <c r="AE13" s="31"/>
      <c r="AF13" s="177">
        <f t="shared" si="3"/>
        <v>0</v>
      </c>
      <c r="AG13" s="177">
        <v>19.25</v>
      </c>
      <c r="AH13" s="118">
        <f t="shared" si="4"/>
        <v>0</v>
      </c>
      <c r="AI13" s="109"/>
      <c r="AJ13" s="109"/>
      <c r="AK13" s="109"/>
      <c r="AL13" s="167">
        <f t="shared" si="5"/>
        <v>0</v>
      </c>
      <c r="AM13" s="167">
        <v>35</v>
      </c>
      <c r="AN13" s="118">
        <f t="shared" si="6"/>
        <v>0</v>
      </c>
      <c r="AO13" s="109"/>
      <c r="AP13" s="109"/>
      <c r="AQ13" s="109"/>
      <c r="AR13" s="109"/>
      <c r="AS13" s="109"/>
      <c r="AT13" s="167">
        <f t="shared" si="7"/>
        <v>0</v>
      </c>
      <c r="AU13" s="167">
        <v>38.5</v>
      </c>
      <c r="AV13" s="118">
        <f t="shared" si="8"/>
        <v>0</v>
      </c>
      <c r="AW13" s="116">
        <v>350</v>
      </c>
      <c r="AX13" s="116"/>
      <c r="AY13" s="116"/>
      <c r="AZ13" s="116"/>
      <c r="BA13" s="116"/>
      <c r="BB13" s="116"/>
      <c r="BC13" s="182"/>
      <c r="BD13" s="30"/>
      <c r="BE13" s="30">
        <v>350</v>
      </c>
      <c r="BF13" s="30"/>
      <c r="BG13" s="30">
        <v>50</v>
      </c>
      <c r="BH13" s="183">
        <f t="shared" si="9"/>
        <v>750</v>
      </c>
      <c r="BI13" s="180">
        <f t="shared" si="10"/>
        <v>1237.5</v>
      </c>
      <c r="BJ13" s="116">
        <f t="shared" si="11"/>
        <v>1237.5</v>
      </c>
      <c r="BK13" s="10"/>
      <c r="BL13" s="10"/>
      <c r="BM13" s="10"/>
      <c r="BN13" s="10"/>
      <c r="BO13" s="10"/>
    </row>
    <row r="14" spans="1:67" ht="14.25" customHeight="1" x14ac:dyDescent="0.25">
      <c r="A14" s="205"/>
      <c r="B14" s="206"/>
      <c r="C14" s="50"/>
      <c r="D14" s="31"/>
      <c r="E14" s="31">
        <v>80</v>
      </c>
      <c r="F14" s="31"/>
      <c r="G14" s="31"/>
      <c r="H14" s="31"/>
      <c r="I14" s="31"/>
      <c r="J14" s="175">
        <f t="shared" si="0"/>
        <v>80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177">
        <f t="shared" si="1"/>
        <v>0</v>
      </c>
      <c r="Y14" s="177">
        <v>17.5</v>
      </c>
      <c r="Z14" s="118">
        <f t="shared" si="2"/>
        <v>0</v>
      </c>
      <c r="AA14" s="31"/>
      <c r="AB14" s="31"/>
      <c r="AC14" s="31"/>
      <c r="AD14" s="31"/>
      <c r="AE14" s="31"/>
      <c r="AF14" s="177">
        <f t="shared" si="3"/>
        <v>0</v>
      </c>
      <c r="AG14" s="177">
        <v>19.25</v>
      </c>
      <c r="AH14" s="118">
        <f t="shared" si="4"/>
        <v>0</v>
      </c>
      <c r="AI14" s="109"/>
      <c r="AJ14" s="109"/>
      <c r="AK14" s="109"/>
      <c r="AL14" s="167">
        <f t="shared" si="5"/>
        <v>0</v>
      </c>
      <c r="AM14" s="167">
        <v>35</v>
      </c>
      <c r="AN14" s="118">
        <f t="shared" si="6"/>
        <v>0</v>
      </c>
      <c r="AO14" s="109"/>
      <c r="AP14" s="109"/>
      <c r="AQ14" s="109"/>
      <c r="AR14" s="109"/>
      <c r="AS14" s="109"/>
      <c r="AT14" s="167">
        <f t="shared" si="7"/>
        <v>0</v>
      </c>
      <c r="AU14" s="167">
        <v>38.5</v>
      </c>
      <c r="AV14" s="118">
        <f t="shared" si="8"/>
        <v>0</v>
      </c>
      <c r="AW14" s="116"/>
      <c r="AX14" s="116"/>
      <c r="AY14" s="116"/>
      <c r="AZ14" s="116"/>
      <c r="BA14" s="116"/>
      <c r="BB14" s="116"/>
      <c r="BC14" s="182"/>
      <c r="BD14" s="30"/>
      <c r="BE14" s="30"/>
      <c r="BF14" s="30"/>
      <c r="BG14" s="30"/>
      <c r="BH14" s="183">
        <f t="shared" si="9"/>
        <v>0</v>
      </c>
      <c r="BI14" s="180">
        <f t="shared" si="10"/>
        <v>80</v>
      </c>
      <c r="BJ14" s="116">
        <f t="shared" si="11"/>
        <v>80</v>
      </c>
      <c r="BK14" s="10"/>
      <c r="BL14" s="10"/>
      <c r="BM14" s="10"/>
      <c r="BN14" s="10"/>
      <c r="BO14" s="10"/>
    </row>
    <row r="15" spans="1:67" ht="14.25" customHeight="1" x14ac:dyDescent="0.25">
      <c r="A15" s="205"/>
      <c r="B15" s="206"/>
      <c r="C15" s="50"/>
      <c r="D15" s="31"/>
      <c r="E15" s="31"/>
      <c r="F15" s="31"/>
      <c r="G15" s="31"/>
      <c r="H15" s="31"/>
      <c r="I15" s="31"/>
      <c r="J15" s="175">
        <f t="shared" si="0"/>
        <v>0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177">
        <f t="shared" si="1"/>
        <v>0</v>
      </c>
      <c r="Y15" s="177">
        <v>17.5</v>
      </c>
      <c r="Z15" s="118">
        <f t="shared" si="2"/>
        <v>0</v>
      </c>
      <c r="AA15" s="31"/>
      <c r="AB15" s="31"/>
      <c r="AC15" s="31"/>
      <c r="AD15" s="31"/>
      <c r="AE15" s="31"/>
      <c r="AF15" s="177">
        <f t="shared" si="3"/>
        <v>0</v>
      </c>
      <c r="AG15" s="177">
        <v>19.25</v>
      </c>
      <c r="AH15" s="118">
        <f t="shared" si="4"/>
        <v>0</v>
      </c>
      <c r="AI15" s="109"/>
      <c r="AJ15" s="109"/>
      <c r="AK15" s="109"/>
      <c r="AL15" s="167">
        <f t="shared" si="5"/>
        <v>0</v>
      </c>
      <c r="AM15" s="167">
        <v>35</v>
      </c>
      <c r="AN15" s="118">
        <f t="shared" si="6"/>
        <v>0</v>
      </c>
      <c r="AO15" s="109"/>
      <c r="AP15" s="109"/>
      <c r="AQ15" s="109"/>
      <c r="AR15" s="109"/>
      <c r="AS15" s="109"/>
      <c r="AT15" s="167">
        <f t="shared" si="7"/>
        <v>0</v>
      </c>
      <c r="AU15" s="167">
        <v>38.5</v>
      </c>
      <c r="AV15" s="118">
        <f t="shared" si="8"/>
        <v>0</v>
      </c>
      <c r="AW15" s="116">
        <v>350</v>
      </c>
      <c r="AX15" s="116"/>
      <c r="AY15" s="116"/>
      <c r="AZ15" s="116"/>
      <c r="BA15" s="116"/>
      <c r="BB15" s="116"/>
      <c r="BC15" s="182"/>
      <c r="BD15" s="30"/>
      <c r="BE15" s="30"/>
      <c r="BF15" s="30"/>
      <c r="BG15" s="30"/>
      <c r="BH15" s="183">
        <f t="shared" si="9"/>
        <v>350</v>
      </c>
      <c r="BI15" s="180">
        <f t="shared" si="10"/>
        <v>350</v>
      </c>
      <c r="BJ15" s="116">
        <f t="shared" si="11"/>
        <v>350</v>
      </c>
      <c r="BK15" s="10"/>
      <c r="BL15" s="10"/>
      <c r="BM15" s="10"/>
      <c r="BN15" s="10"/>
      <c r="BO15" s="10"/>
    </row>
    <row r="16" spans="1:67" ht="14.25" customHeight="1" x14ac:dyDescent="0.25">
      <c r="A16" s="205"/>
      <c r="B16" s="206"/>
      <c r="C16" s="50"/>
      <c r="D16" s="31"/>
      <c r="E16" s="31"/>
      <c r="F16" s="31"/>
      <c r="G16" s="31"/>
      <c r="H16" s="31"/>
      <c r="I16" s="31"/>
      <c r="J16" s="175">
        <f t="shared" si="0"/>
        <v>0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177">
        <f t="shared" si="1"/>
        <v>0</v>
      </c>
      <c r="Y16" s="177">
        <v>17.5</v>
      </c>
      <c r="Z16" s="118">
        <f t="shared" si="2"/>
        <v>0</v>
      </c>
      <c r="AA16" s="31"/>
      <c r="AB16" s="31"/>
      <c r="AC16" s="31"/>
      <c r="AD16" s="31"/>
      <c r="AE16" s="31"/>
      <c r="AF16" s="177">
        <f t="shared" si="3"/>
        <v>0</v>
      </c>
      <c r="AG16" s="177">
        <v>19.25</v>
      </c>
      <c r="AH16" s="118">
        <f t="shared" si="4"/>
        <v>0</v>
      </c>
      <c r="AI16" s="109"/>
      <c r="AJ16" s="109"/>
      <c r="AK16" s="109"/>
      <c r="AL16" s="167">
        <f t="shared" si="5"/>
        <v>0</v>
      </c>
      <c r="AM16" s="167">
        <v>35</v>
      </c>
      <c r="AN16" s="118">
        <f t="shared" si="6"/>
        <v>0</v>
      </c>
      <c r="AO16" s="109"/>
      <c r="AP16" s="109"/>
      <c r="AQ16" s="109"/>
      <c r="AR16" s="109"/>
      <c r="AS16" s="109"/>
      <c r="AT16" s="167">
        <f t="shared" si="7"/>
        <v>0</v>
      </c>
      <c r="AU16" s="167">
        <v>38.5</v>
      </c>
      <c r="AV16" s="118">
        <f t="shared" si="8"/>
        <v>0</v>
      </c>
      <c r="AW16" s="116">
        <v>350</v>
      </c>
      <c r="AX16" s="116"/>
      <c r="AY16" s="116"/>
      <c r="AZ16" s="116"/>
      <c r="BA16" s="116"/>
      <c r="BB16" s="116"/>
      <c r="BC16" s="182"/>
      <c r="BD16" s="30"/>
      <c r="BE16" s="30"/>
      <c r="BF16" s="30"/>
      <c r="BG16" s="30"/>
      <c r="BH16" s="183">
        <f t="shared" si="9"/>
        <v>350</v>
      </c>
      <c r="BI16" s="180">
        <f t="shared" si="10"/>
        <v>350</v>
      </c>
      <c r="BJ16" s="116">
        <f t="shared" si="11"/>
        <v>350</v>
      </c>
      <c r="BK16" s="10"/>
      <c r="BL16" s="10"/>
      <c r="BM16" s="10"/>
      <c r="BN16" s="10"/>
      <c r="BO16" s="10"/>
    </row>
    <row r="17" spans="1:67" ht="14.25" customHeight="1" x14ac:dyDescent="0.25">
      <c r="A17" s="205"/>
      <c r="B17" s="206"/>
      <c r="C17" s="123"/>
      <c r="D17" s="31"/>
      <c r="E17" s="31">
        <v>80</v>
      </c>
      <c r="F17" s="31"/>
      <c r="G17" s="31"/>
      <c r="H17" s="31"/>
      <c r="I17" s="31"/>
      <c r="J17" s="175">
        <f t="shared" si="0"/>
        <v>80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177">
        <f t="shared" si="1"/>
        <v>0</v>
      </c>
      <c r="Y17" s="177">
        <v>17.5</v>
      </c>
      <c r="Z17" s="118">
        <f t="shared" si="2"/>
        <v>0</v>
      </c>
      <c r="AA17" s="31"/>
      <c r="AB17" s="31"/>
      <c r="AC17" s="31"/>
      <c r="AD17" s="31"/>
      <c r="AE17" s="31"/>
      <c r="AF17" s="177">
        <f t="shared" si="3"/>
        <v>0</v>
      </c>
      <c r="AG17" s="177">
        <v>19.25</v>
      </c>
      <c r="AH17" s="118">
        <f t="shared" si="4"/>
        <v>0</v>
      </c>
      <c r="AI17" s="109"/>
      <c r="AJ17" s="109"/>
      <c r="AK17" s="109"/>
      <c r="AL17" s="167">
        <f t="shared" si="5"/>
        <v>0</v>
      </c>
      <c r="AM17" s="167">
        <v>35</v>
      </c>
      <c r="AN17" s="118">
        <f t="shared" si="6"/>
        <v>0</v>
      </c>
      <c r="AO17" s="109"/>
      <c r="AP17" s="109"/>
      <c r="AQ17" s="109"/>
      <c r="AR17" s="109"/>
      <c r="AS17" s="109"/>
      <c r="AT17" s="167">
        <f t="shared" si="7"/>
        <v>0</v>
      </c>
      <c r="AU17" s="167">
        <v>38.5</v>
      </c>
      <c r="AV17" s="118">
        <f t="shared" si="8"/>
        <v>0</v>
      </c>
      <c r="AW17" s="116"/>
      <c r="AX17" s="116"/>
      <c r="AY17" s="116"/>
      <c r="AZ17" s="116"/>
      <c r="BA17" s="116"/>
      <c r="BB17" s="116"/>
      <c r="BC17" s="182"/>
      <c r="BD17" s="30"/>
      <c r="BE17" s="30"/>
      <c r="BF17" s="30"/>
      <c r="BG17" s="30"/>
      <c r="BH17" s="183">
        <f t="shared" si="9"/>
        <v>0</v>
      </c>
      <c r="BI17" s="180">
        <f t="shared" si="10"/>
        <v>80</v>
      </c>
      <c r="BJ17" s="116">
        <f t="shared" si="11"/>
        <v>80</v>
      </c>
      <c r="BK17" s="10"/>
      <c r="BL17" s="10"/>
      <c r="BM17" s="10"/>
      <c r="BN17" s="10"/>
      <c r="BO17" s="10"/>
    </row>
    <row r="18" spans="1:67" ht="14.25" customHeight="1" x14ac:dyDescent="0.25">
      <c r="A18" s="205"/>
      <c r="B18" s="206"/>
      <c r="C18" s="50"/>
      <c r="D18" s="31"/>
      <c r="E18" s="31">
        <v>80</v>
      </c>
      <c r="F18" s="31">
        <v>250</v>
      </c>
      <c r="G18" s="31"/>
      <c r="H18" s="31"/>
      <c r="I18" s="31"/>
      <c r="J18" s="175">
        <f t="shared" si="0"/>
        <v>330</v>
      </c>
      <c r="K18" s="31"/>
      <c r="L18" s="31"/>
      <c r="M18" s="31"/>
      <c r="N18" s="31"/>
      <c r="O18" s="31"/>
      <c r="P18" s="31"/>
      <c r="Q18" s="31"/>
      <c r="R18" s="31"/>
      <c r="S18" s="31"/>
      <c r="T18" s="31">
        <v>5</v>
      </c>
      <c r="U18" s="31"/>
      <c r="V18" s="31"/>
      <c r="W18" s="31"/>
      <c r="X18" s="177">
        <f t="shared" si="1"/>
        <v>5</v>
      </c>
      <c r="Y18" s="177">
        <v>17.5</v>
      </c>
      <c r="Z18" s="118">
        <f t="shared" si="2"/>
        <v>87.5</v>
      </c>
      <c r="AA18" s="31"/>
      <c r="AB18" s="31"/>
      <c r="AC18" s="31"/>
      <c r="AD18" s="31"/>
      <c r="AE18" s="31"/>
      <c r="AF18" s="177">
        <f t="shared" si="3"/>
        <v>0</v>
      </c>
      <c r="AG18" s="177">
        <v>19.25</v>
      </c>
      <c r="AH18" s="118">
        <f t="shared" si="4"/>
        <v>0</v>
      </c>
      <c r="AI18" s="109"/>
      <c r="AJ18" s="109"/>
      <c r="AK18" s="109"/>
      <c r="AL18" s="167">
        <f t="shared" si="5"/>
        <v>0</v>
      </c>
      <c r="AM18" s="167">
        <v>35</v>
      </c>
      <c r="AN18" s="118">
        <f t="shared" si="6"/>
        <v>0</v>
      </c>
      <c r="AO18" s="109"/>
      <c r="AP18" s="109"/>
      <c r="AQ18" s="109"/>
      <c r="AR18" s="109"/>
      <c r="AS18" s="109"/>
      <c r="AT18" s="167">
        <f t="shared" si="7"/>
        <v>0</v>
      </c>
      <c r="AU18" s="167">
        <v>38.5</v>
      </c>
      <c r="AV18" s="118">
        <f t="shared" si="8"/>
        <v>0</v>
      </c>
      <c r="AW18" s="116"/>
      <c r="AX18" s="116"/>
      <c r="AY18" s="116"/>
      <c r="AZ18" s="116"/>
      <c r="BA18" s="116"/>
      <c r="BB18" s="116"/>
      <c r="BC18" s="182"/>
      <c r="BD18" s="30"/>
      <c r="BE18" s="30">
        <v>350</v>
      </c>
      <c r="BF18" s="30"/>
      <c r="BG18" s="30"/>
      <c r="BH18" s="183">
        <f t="shared" si="9"/>
        <v>350</v>
      </c>
      <c r="BI18" s="180">
        <f t="shared" si="10"/>
        <v>767.5</v>
      </c>
      <c r="BJ18" s="116">
        <f t="shared" si="11"/>
        <v>767.5</v>
      </c>
      <c r="BK18" s="10"/>
      <c r="BL18" s="10"/>
      <c r="BM18" s="10"/>
      <c r="BN18" s="10"/>
      <c r="BO18" s="10"/>
    </row>
    <row r="19" spans="1:67" ht="14.25" customHeight="1" x14ac:dyDescent="0.25">
      <c r="A19" s="205"/>
      <c r="B19" s="206"/>
      <c r="C19" s="50"/>
      <c r="D19" s="31"/>
      <c r="E19" s="31"/>
      <c r="F19" s="31"/>
      <c r="G19" s="31"/>
      <c r="H19" s="31"/>
      <c r="I19" s="31"/>
      <c r="J19" s="175">
        <f t="shared" si="0"/>
        <v>0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177">
        <f t="shared" si="1"/>
        <v>0</v>
      </c>
      <c r="Y19" s="177">
        <v>17.5</v>
      </c>
      <c r="Z19" s="118">
        <f t="shared" si="2"/>
        <v>0</v>
      </c>
      <c r="AA19" s="31"/>
      <c r="AB19" s="31"/>
      <c r="AC19" s="31"/>
      <c r="AD19" s="31"/>
      <c r="AE19" s="31"/>
      <c r="AF19" s="177">
        <f t="shared" si="3"/>
        <v>0</v>
      </c>
      <c r="AG19" s="177">
        <v>19.25</v>
      </c>
      <c r="AH19" s="118">
        <f t="shared" si="4"/>
        <v>0</v>
      </c>
      <c r="AI19" s="109"/>
      <c r="AJ19" s="109"/>
      <c r="AK19" s="109"/>
      <c r="AL19" s="167">
        <f t="shared" si="5"/>
        <v>0</v>
      </c>
      <c r="AM19" s="167">
        <v>35</v>
      </c>
      <c r="AN19" s="118">
        <f t="shared" si="6"/>
        <v>0</v>
      </c>
      <c r="AO19" s="109"/>
      <c r="AP19" s="109"/>
      <c r="AQ19" s="109"/>
      <c r="AR19" s="109"/>
      <c r="AS19" s="109"/>
      <c r="AT19" s="167">
        <f t="shared" si="7"/>
        <v>0</v>
      </c>
      <c r="AU19" s="167">
        <v>38.5</v>
      </c>
      <c r="AV19" s="118">
        <f t="shared" si="8"/>
        <v>0</v>
      </c>
      <c r="AW19" s="116">
        <v>350</v>
      </c>
      <c r="AX19" s="116"/>
      <c r="AY19" s="116"/>
      <c r="AZ19" s="116"/>
      <c r="BA19" s="116"/>
      <c r="BB19" s="116"/>
      <c r="BC19" s="182"/>
      <c r="BD19" s="30"/>
      <c r="BE19" s="30"/>
      <c r="BF19" s="30"/>
      <c r="BG19" s="30"/>
      <c r="BH19" s="183">
        <f t="shared" si="9"/>
        <v>350</v>
      </c>
      <c r="BI19" s="180">
        <f t="shared" si="10"/>
        <v>350</v>
      </c>
      <c r="BJ19" s="116">
        <f t="shared" si="11"/>
        <v>350</v>
      </c>
      <c r="BK19" s="10"/>
      <c r="BL19" s="10"/>
      <c r="BM19" s="10"/>
      <c r="BN19" s="10"/>
      <c r="BO19" s="10"/>
    </row>
    <row r="20" spans="1:67" ht="14.25" customHeight="1" x14ac:dyDescent="0.25">
      <c r="A20" s="205"/>
      <c r="B20" s="206"/>
      <c r="C20" s="50"/>
      <c r="D20" s="31"/>
      <c r="E20" s="31"/>
      <c r="F20" s="31"/>
      <c r="G20" s="31"/>
      <c r="H20" s="31"/>
      <c r="I20" s="31"/>
      <c r="J20" s="175">
        <f t="shared" si="0"/>
        <v>0</v>
      </c>
      <c r="K20" s="31"/>
      <c r="L20" s="31"/>
      <c r="M20" s="31"/>
      <c r="N20" s="31"/>
      <c r="O20" s="31"/>
      <c r="P20" s="31"/>
      <c r="Q20" s="31"/>
      <c r="R20" s="31"/>
      <c r="S20" s="31">
        <v>6</v>
      </c>
      <c r="T20" s="31"/>
      <c r="U20" s="31"/>
      <c r="V20" s="31"/>
      <c r="W20" s="31">
        <v>300</v>
      </c>
      <c r="X20" s="177">
        <f t="shared" si="1"/>
        <v>6</v>
      </c>
      <c r="Y20" s="177">
        <v>17.5</v>
      </c>
      <c r="Z20" s="118">
        <f t="shared" si="2"/>
        <v>105</v>
      </c>
      <c r="AA20" s="31"/>
      <c r="AB20" s="31"/>
      <c r="AC20" s="31"/>
      <c r="AD20" s="31"/>
      <c r="AE20" s="31"/>
      <c r="AF20" s="177">
        <f t="shared" si="3"/>
        <v>0</v>
      </c>
      <c r="AG20" s="177">
        <v>19.25</v>
      </c>
      <c r="AH20" s="118">
        <f t="shared" si="4"/>
        <v>0</v>
      </c>
      <c r="AI20" s="109"/>
      <c r="AJ20" s="109"/>
      <c r="AK20" s="109"/>
      <c r="AL20" s="167">
        <f t="shared" si="5"/>
        <v>0</v>
      </c>
      <c r="AM20" s="167">
        <v>35</v>
      </c>
      <c r="AN20" s="118">
        <f t="shared" si="6"/>
        <v>0</v>
      </c>
      <c r="AO20" s="109"/>
      <c r="AP20" s="109"/>
      <c r="AQ20" s="109"/>
      <c r="AR20" s="109">
        <v>20</v>
      </c>
      <c r="AS20" s="109"/>
      <c r="AT20" s="167">
        <f t="shared" si="7"/>
        <v>20</v>
      </c>
      <c r="AU20" s="167">
        <v>38.5</v>
      </c>
      <c r="AV20" s="118">
        <f t="shared" si="8"/>
        <v>770</v>
      </c>
      <c r="AW20" s="116">
        <v>350</v>
      </c>
      <c r="AX20" s="116"/>
      <c r="AY20" s="116"/>
      <c r="AZ20" s="116"/>
      <c r="BA20" s="116">
        <v>400</v>
      </c>
      <c r="BB20" s="116"/>
      <c r="BC20" s="182"/>
      <c r="BD20" s="30"/>
      <c r="BE20" s="30">
        <v>500</v>
      </c>
      <c r="BF20" s="30">
        <v>160</v>
      </c>
      <c r="BG20" s="30">
        <v>50</v>
      </c>
      <c r="BH20" s="183">
        <f t="shared" si="9"/>
        <v>1460</v>
      </c>
      <c r="BI20" s="180">
        <f t="shared" si="10"/>
        <v>2335</v>
      </c>
      <c r="BJ20" s="116">
        <f t="shared" si="11"/>
        <v>2635</v>
      </c>
      <c r="BK20" s="10"/>
      <c r="BL20" s="10"/>
      <c r="BM20" s="10"/>
      <c r="BN20" s="10"/>
      <c r="BO20" s="10"/>
    </row>
    <row r="21" spans="1:67" ht="14.25" customHeight="1" x14ac:dyDescent="0.25">
      <c r="A21" s="205"/>
      <c r="B21" s="206"/>
      <c r="C21" s="50"/>
      <c r="D21" s="31"/>
      <c r="E21" s="31"/>
      <c r="F21" s="31"/>
      <c r="G21" s="31"/>
      <c r="H21" s="31"/>
      <c r="I21" s="31"/>
      <c r="J21" s="175">
        <f t="shared" si="0"/>
        <v>0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177">
        <f t="shared" si="1"/>
        <v>0</v>
      </c>
      <c r="Y21" s="177">
        <v>17.5</v>
      </c>
      <c r="Z21" s="118">
        <f t="shared" si="2"/>
        <v>0</v>
      </c>
      <c r="AA21" s="31"/>
      <c r="AB21" s="31"/>
      <c r="AC21" s="31"/>
      <c r="AD21" s="31"/>
      <c r="AE21" s="31"/>
      <c r="AF21" s="177">
        <f t="shared" si="3"/>
        <v>0</v>
      </c>
      <c r="AG21" s="177">
        <v>19.25</v>
      </c>
      <c r="AH21" s="118">
        <f t="shared" si="4"/>
        <v>0</v>
      </c>
      <c r="AI21" s="109"/>
      <c r="AJ21" s="109"/>
      <c r="AK21" s="109"/>
      <c r="AL21" s="167">
        <f t="shared" si="5"/>
        <v>0</v>
      </c>
      <c r="AM21" s="167">
        <v>35</v>
      </c>
      <c r="AN21" s="118">
        <f t="shared" si="6"/>
        <v>0</v>
      </c>
      <c r="AO21" s="109"/>
      <c r="AP21" s="109">
        <v>20</v>
      </c>
      <c r="AQ21" s="109"/>
      <c r="AR21" s="109"/>
      <c r="AS21" s="109"/>
      <c r="AT21" s="167">
        <f t="shared" si="7"/>
        <v>20</v>
      </c>
      <c r="AU21" s="167">
        <v>38.5</v>
      </c>
      <c r="AV21" s="118">
        <f t="shared" si="8"/>
        <v>770</v>
      </c>
      <c r="AW21" s="116"/>
      <c r="AX21" s="116"/>
      <c r="AY21" s="116"/>
      <c r="AZ21" s="116"/>
      <c r="BA21" s="116"/>
      <c r="BB21" s="116"/>
      <c r="BC21" s="182"/>
      <c r="BD21" s="30"/>
      <c r="BE21" s="30"/>
      <c r="BF21" s="30"/>
      <c r="BG21" s="30"/>
      <c r="BH21" s="183">
        <f t="shared" si="9"/>
        <v>0</v>
      </c>
      <c r="BI21" s="180">
        <f t="shared" si="10"/>
        <v>770</v>
      </c>
      <c r="BJ21" s="116">
        <f t="shared" si="11"/>
        <v>770</v>
      </c>
      <c r="BK21" s="10"/>
      <c r="BL21" s="10"/>
      <c r="BM21" s="10"/>
      <c r="BN21" s="10"/>
      <c r="BO21" s="10"/>
    </row>
    <row r="22" spans="1:67" ht="14.25" customHeight="1" x14ac:dyDescent="0.25">
      <c r="A22" s="205"/>
      <c r="B22" s="206"/>
      <c r="C22" s="50"/>
      <c r="D22" s="31"/>
      <c r="E22" s="31">
        <v>80</v>
      </c>
      <c r="F22" s="31"/>
      <c r="G22" s="31"/>
      <c r="H22" s="31"/>
      <c r="I22" s="31"/>
      <c r="J22" s="175">
        <f t="shared" si="0"/>
        <v>80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177">
        <f t="shared" si="1"/>
        <v>0</v>
      </c>
      <c r="Y22" s="177">
        <v>17.5</v>
      </c>
      <c r="Z22" s="118">
        <f t="shared" si="2"/>
        <v>0</v>
      </c>
      <c r="AA22" s="31"/>
      <c r="AB22" s="31"/>
      <c r="AC22" s="31"/>
      <c r="AD22" s="31"/>
      <c r="AE22" s="31"/>
      <c r="AF22" s="177">
        <f t="shared" si="3"/>
        <v>0</v>
      </c>
      <c r="AG22" s="177">
        <v>19.25</v>
      </c>
      <c r="AH22" s="118">
        <f t="shared" si="4"/>
        <v>0</v>
      </c>
      <c r="AI22" s="109"/>
      <c r="AJ22" s="109"/>
      <c r="AK22" s="109"/>
      <c r="AL22" s="167">
        <f t="shared" si="5"/>
        <v>0</v>
      </c>
      <c r="AM22" s="167">
        <v>35</v>
      </c>
      <c r="AN22" s="118">
        <f t="shared" si="6"/>
        <v>0</v>
      </c>
      <c r="AO22" s="109"/>
      <c r="AP22" s="109"/>
      <c r="AQ22" s="109"/>
      <c r="AR22" s="109"/>
      <c r="AS22" s="109"/>
      <c r="AT22" s="167">
        <f t="shared" si="7"/>
        <v>0</v>
      </c>
      <c r="AU22" s="167">
        <v>38.5</v>
      </c>
      <c r="AV22" s="118">
        <f t="shared" si="8"/>
        <v>0</v>
      </c>
      <c r="AW22" s="116"/>
      <c r="AX22" s="116"/>
      <c r="AY22" s="116"/>
      <c r="AZ22" s="116"/>
      <c r="BA22" s="116"/>
      <c r="BB22" s="116"/>
      <c r="BC22" s="182"/>
      <c r="BD22" s="30"/>
      <c r="BE22" s="30"/>
      <c r="BF22" s="30"/>
      <c r="BG22" s="30"/>
      <c r="BH22" s="183">
        <f t="shared" si="9"/>
        <v>0</v>
      </c>
      <c r="BI22" s="180">
        <f t="shared" si="10"/>
        <v>80</v>
      </c>
      <c r="BJ22" s="116">
        <f t="shared" si="11"/>
        <v>80</v>
      </c>
      <c r="BK22" s="10"/>
      <c r="BL22" s="10"/>
      <c r="BM22" s="10"/>
      <c r="BN22" s="10"/>
      <c r="BO22" s="10"/>
    </row>
    <row r="23" spans="1:67" ht="14.25" customHeight="1" x14ac:dyDescent="0.25">
      <c r="A23" s="205"/>
      <c r="B23" s="206"/>
      <c r="C23" s="50"/>
      <c r="D23" s="31"/>
      <c r="E23" s="31"/>
      <c r="F23" s="31"/>
      <c r="G23" s="31"/>
      <c r="H23" s="31"/>
      <c r="I23" s="31"/>
      <c r="J23" s="175">
        <f t="shared" si="0"/>
        <v>0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77">
        <f t="shared" si="1"/>
        <v>0</v>
      </c>
      <c r="Y23" s="177">
        <v>17.5</v>
      </c>
      <c r="Z23" s="118">
        <f t="shared" si="2"/>
        <v>0</v>
      </c>
      <c r="AA23" s="31"/>
      <c r="AB23" s="31"/>
      <c r="AC23" s="31"/>
      <c r="AD23" s="31"/>
      <c r="AE23" s="31"/>
      <c r="AF23" s="177">
        <f t="shared" si="3"/>
        <v>0</v>
      </c>
      <c r="AG23" s="177">
        <v>19.25</v>
      </c>
      <c r="AH23" s="118">
        <f t="shared" si="4"/>
        <v>0</v>
      </c>
      <c r="AI23" s="109"/>
      <c r="AJ23" s="109"/>
      <c r="AK23" s="109"/>
      <c r="AL23" s="167">
        <f t="shared" si="5"/>
        <v>0</v>
      </c>
      <c r="AM23" s="167">
        <v>35</v>
      </c>
      <c r="AN23" s="118">
        <f t="shared" si="6"/>
        <v>0</v>
      </c>
      <c r="AO23" s="109"/>
      <c r="AP23" s="109"/>
      <c r="AQ23" s="109"/>
      <c r="AR23" s="109"/>
      <c r="AS23" s="109"/>
      <c r="AT23" s="167">
        <f t="shared" si="7"/>
        <v>0</v>
      </c>
      <c r="AU23" s="167">
        <v>38.5</v>
      </c>
      <c r="AV23" s="118">
        <f t="shared" si="8"/>
        <v>0</v>
      </c>
      <c r="AW23" s="116">
        <v>175</v>
      </c>
      <c r="AX23" s="116"/>
      <c r="AY23" s="116"/>
      <c r="AZ23" s="116"/>
      <c r="BA23" s="116"/>
      <c r="BB23" s="116"/>
      <c r="BC23" s="182"/>
      <c r="BD23" s="30"/>
      <c r="BE23" s="30"/>
      <c r="BF23" s="30"/>
      <c r="BG23" s="30"/>
      <c r="BH23" s="183">
        <f t="shared" si="9"/>
        <v>175</v>
      </c>
      <c r="BI23" s="180">
        <f t="shared" si="10"/>
        <v>175</v>
      </c>
      <c r="BJ23" s="116">
        <f t="shared" si="11"/>
        <v>175</v>
      </c>
      <c r="BK23" s="10"/>
      <c r="BL23" s="10"/>
      <c r="BM23" s="10"/>
      <c r="BN23" s="10"/>
      <c r="BO23" s="10"/>
    </row>
    <row r="24" spans="1:67" ht="15.75" customHeight="1" x14ac:dyDescent="0.25">
      <c r="A24" s="207"/>
      <c r="B24" s="208"/>
      <c r="C24" s="116"/>
      <c r="D24" s="116"/>
      <c r="E24" s="116"/>
      <c r="F24" s="116"/>
      <c r="G24" s="116"/>
      <c r="H24" s="116"/>
      <c r="I24" s="116"/>
      <c r="J24" s="175">
        <f t="shared" si="0"/>
        <v>0</v>
      </c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77">
        <f t="shared" si="1"/>
        <v>0</v>
      </c>
      <c r="Y24" s="177">
        <v>17.5</v>
      </c>
      <c r="Z24" s="118">
        <f t="shared" si="2"/>
        <v>0</v>
      </c>
      <c r="AA24" s="116"/>
      <c r="AB24" s="116"/>
      <c r="AC24" s="116"/>
      <c r="AD24" s="116"/>
      <c r="AE24" s="116"/>
      <c r="AF24" s="177">
        <f t="shared" si="3"/>
        <v>0</v>
      </c>
      <c r="AG24" s="177">
        <v>19.25</v>
      </c>
      <c r="AH24" s="118">
        <f t="shared" si="4"/>
        <v>0</v>
      </c>
      <c r="AI24" s="116">
        <v>5</v>
      </c>
      <c r="AJ24" s="116"/>
      <c r="AK24" s="116"/>
      <c r="AL24" s="167">
        <f t="shared" si="5"/>
        <v>5</v>
      </c>
      <c r="AM24" s="167">
        <v>35</v>
      </c>
      <c r="AN24" s="118">
        <f t="shared" si="6"/>
        <v>175</v>
      </c>
      <c r="AO24" s="116"/>
      <c r="AP24" s="116"/>
      <c r="AQ24" s="116"/>
      <c r="AR24" s="116"/>
      <c r="AS24" s="116"/>
      <c r="AT24" s="167">
        <f t="shared" si="7"/>
        <v>0</v>
      </c>
      <c r="AU24" s="167">
        <v>38.5</v>
      </c>
      <c r="AV24" s="118">
        <f t="shared" si="8"/>
        <v>0</v>
      </c>
      <c r="AW24" s="116"/>
      <c r="AX24" s="116"/>
      <c r="AY24" s="116"/>
      <c r="AZ24" s="116"/>
      <c r="BA24" s="116"/>
      <c r="BB24" s="116"/>
      <c r="BC24" s="182"/>
      <c r="BD24" s="30"/>
      <c r="BE24" s="30"/>
      <c r="BF24" s="30"/>
      <c r="BG24" s="30"/>
      <c r="BH24" s="183">
        <f t="shared" si="9"/>
        <v>0</v>
      </c>
      <c r="BI24" s="180">
        <f t="shared" si="10"/>
        <v>175</v>
      </c>
      <c r="BJ24" s="116">
        <f t="shared" si="11"/>
        <v>175</v>
      </c>
      <c r="BK24" s="10"/>
    </row>
    <row r="25" spans="1:67" ht="14.25" customHeight="1" x14ac:dyDescent="0.25">
      <c r="A25" s="203"/>
      <c r="B25" s="204"/>
      <c r="C25" s="181"/>
      <c r="D25" s="66"/>
      <c r="E25" s="66">
        <v>160</v>
      </c>
      <c r="F25" s="66"/>
      <c r="G25" s="66"/>
      <c r="H25" s="66"/>
      <c r="I25" s="66"/>
      <c r="J25" s="175">
        <f t="shared" si="0"/>
        <v>160</v>
      </c>
      <c r="K25" s="66"/>
      <c r="L25" s="66"/>
      <c r="M25" s="66"/>
      <c r="N25" s="66"/>
      <c r="O25" s="66"/>
      <c r="P25" s="66">
        <v>4</v>
      </c>
      <c r="Q25" s="66"/>
      <c r="R25" s="66"/>
      <c r="S25" s="66"/>
      <c r="T25" s="66"/>
      <c r="U25" s="66"/>
      <c r="V25" s="66"/>
      <c r="W25" s="66"/>
      <c r="X25" s="177">
        <f t="shared" si="1"/>
        <v>4</v>
      </c>
      <c r="Y25" s="177">
        <v>17.5</v>
      </c>
      <c r="Z25" s="118">
        <f t="shared" si="2"/>
        <v>70</v>
      </c>
      <c r="AA25" s="66"/>
      <c r="AB25" s="66"/>
      <c r="AC25" s="66"/>
      <c r="AD25" s="66"/>
      <c r="AE25" s="66">
        <v>2</v>
      </c>
      <c r="AF25" s="177">
        <f t="shared" si="3"/>
        <v>2</v>
      </c>
      <c r="AG25" s="177">
        <v>19.25</v>
      </c>
      <c r="AH25" s="118">
        <f t="shared" si="4"/>
        <v>38.5</v>
      </c>
      <c r="AI25" s="109"/>
      <c r="AJ25" s="109"/>
      <c r="AK25" s="109"/>
      <c r="AL25" s="167">
        <f t="shared" si="5"/>
        <v>0</v>
      </c>
      <c r="AM25" s="167">
        <v>35</v>
      </c>
      <c r="AN25" s="118">
        <f t="shared" si="6"/>
        <v>0</v>
      </c>
      <c r="AO25" s="109"/>
      <c r="AP25" s="109"/>
      <c r="AQ25" s="109"/>
      <c r="AR25" s="109"/>
      <c r="AS25" s="109"/>
      <c r="AT25" s="167">
        <f t="shared" si="7"/>
        <v>0</v>
      </c>
      <c r="AU25" s="167">
        <v>38.5</v>
      </c>
      <c r="AV25" s="118">
        <f t="shared" si="8"/>
        <v>0</v>
      </c>
      <c r="AW25" s="116"/>
      <c r="AX25" s="116"/>
      <c r="AY25" s="116"/>
      <c r="AZ25" s="116"/>
      <c r="BA25" s="116"/>
      <c r="BB25" s="116"/>
      <c r="BC25" s="182"/>
      <c r="BD25" s="30"/>
      <c r="BE25" s="30"/>
      <c r="BF25" s="30"/>
      <c r="BG25" s="30"/>
      <c r="BH25" s="183">
        <f t="shared" si="9"/>
        <v>0</v>
      </c>
      <c r="BI25" s="180">
        <f t="shared" si="10"/>
        <v>268.5</v>
      </c>
      <c r="BJ25" s="116">
        <f t="shared" si="11"/>
        <v>268.5</v>
      </c>
      <c r="BK25" s="10"/>
      <c r="BL25" s="10"/>
      <c r="BM25" s="10"/>
      <c r="BN25" s="10"/>
      <c r="BO25" s="10"/>
    </row>
    <row r="26" spans="1:67" ht="14.25" customHeight="1" x14ac:dyDescent="0.25">
      <c r="A26" s="205"/>
      <c r="B26" s="206"/>
      <c r="C26" s="31"/>
      <c r="D26" s="31"/>
      <c r="E26" s="31">
        <v>80</v>
      </c>
      <c r="F26" s="31"/>
      <c r="G26" s="31"/>
      <c r="H26" s="31"/>
      <c r="I26" s="31"/>
      <c r="J26" s="175">
        <f t="shared" si="0"/>
        <v>80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177">
        <f t="shared" si="1"/>
        <v>0</v>
      </c>
      <c r="Y26" s="177">
        <v>17.5</v>
      </c>
      <c r="Z26" s="118">
        <f t="shared" si="2"/>
        <v>0</v>
      </c>
      <c r="AA26" s="31"/>
      <c r="AB26" s="31"/>
      <c r="AC26" s="31"/>
      <c r="AD26" s="31"/>
      <c r="AE26" s="31"/>
      <c r="AF26" s="177">
        <f t="shared" si="3"/>
        <v>0</v>
      </c>
      <c r="AG26" s="177">
        <v>19.25</v>
      </c>
      <c r="AH26" s="118">
        <f t="shared" si="4"/>
        <v>0</v>
      </c>
      <c r="AI26" s="109"/>
      <c r="AJ26" s="109"/>
      <c r="AK26" s="109"/>
      <c r="AL26" s="167">
        <f t="shared" si="5"/>
        <v>0</v>
      </c>
      <c r="AM26" s="167">
        <v>35</v>
      </c>
      <c r="AN26" s="118">
        <f t="shared" si="6"/>
        <v>0</v>
      </c>
      <c r="AO26" s="109"/>
      <c r="AP26" s="109"/>
      <c r="AQ26" s="109"/>
      <c r="AR26" s="109"/>
      <c r="AS26" s="109"/>
      <c r="AT26" s="167">
        <f t="shared" si="7"/>
        <v>0</v>
      </c>
      <c r="AU26" s="167">
        <v>38.5</v>
      </c>
      <c r="AV26" s="118">
        <f t="shared" si="8"/>
        <v>0</v>
      </c>
      <c r="AW26" s="116"/>
      <c r="AX26" s="116"/>
      <c r="AY26" s="116"/>
      <c r="AZ26" s="116"/>
      <c r="BA26" s="116"/>
      <c r="BB26" s="116"/>
      <c r="BC26" s="182"/>
      <c r="BD26" s="30"/>
      <c r="BE26" s="30"/>
      <c r="BF26" s="30"/>
      <c r="BG26" s="30"/>
      <c r="BH26" s="183">
        <f t="shared" si="9"/>
        <v>0</v>
      </c>
      <c r="BI26" s="180">
        <f t="shared" si="10"/>
        <v>80</v>
      </c>
      <c r="BJ26" s="116">
        <f t="shared" si="11"/>
        <v>80</v>
      </c>
      <c r="BK26" s="10"/>
      <c r="BL26" s="10"/>
      <c r="BM26" s="10"/>
      <c r="BN26" s="10"/>
      <c r="BO26" s="10"/>
    </row>
    <row r="27" spans="1:67" ht="14.25" customHeight="1" x14ac:dyDescent="0.25">
      <c r="A27" s="205"/>
      <c r="B27" s="206"/>
      <c r="C27" s="31"/>
      <c r="D27" s="31"/>
      <c r="E27" s="31"/>
      <c r="F27" s="31"/>
      <c r="G27" s="31"/>
      <c r="H27" s="31"/>
      <c r="I27" s="31"/>
      <c r="J27" s="175">
        <f t="shared" si="0"/>
        <v>0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77">
        <f t="shared" si="1"/>
        <v>0</v>
      </c>
      <c r="Y27" s="177">
        <v>17.5</v>
      </c>
      <c r="Z27" s="118">
        <f t="shared" si="2"/>
        <v>0</v>
      </c>
      <c r="AA27" s="31"/>
      <c r="AB27" s="31"/>
      <c r="AC27" s="31"/>
      <c r="AD27" s="31"/>
      <c r="AE27" s="31"/>
      <c r="AF27" s="177">
        <f t="shared" si="3"/>
        <v>0</v>
      </c>
      <c r="AG27" s="177">
        <v>19.25</v>
      </c>
      <c r="AH27" s="118">
        <f t="shared" si="4"/>
        <v>0</v>
      </c>
      <c r="AI27" s="109"/>
      <c r="AJ27" s="109"/>
      <c r="AK27" s="109"/>
      <c r="AL27" s="167">
        <f t="shared" si="5"/>
        <v>0</v>
      </c>
      <c r="AM27" s="167">
        <v>35</v>
      </c>
      <c r="AN27" s="118">
        <f t="shared" si="6"/>
        <v>0</v>
      </c>
      <c r="AO27" s="109"/>
      <c r="AP27" s="109"/>
      <c r="AQ27" s="109"/>
      <c r="AR27" s="109"/>
      <c r="AS27" s="109"/>
      <c r="AT27" s="167">
        <f t="shared" si="7"/>
        <v>0</v>
      </c>
      <c r="AU27" s="167">
        <v>38.5</v>
      </c>
      <c r="AV27" s="118">
        <f t="shared" si="8"/>
        <v>0</v>
      </c>
      <c r="AW27" s="116">
        <v>350</v>
      </c>
      <c r="AX27" s="116"/>
      <c r="AY27" s="116"/>
      <c r="AZ27" s="116"/>
      <c r="BA27" s="116"/>
      <c r="BB27" s="116"/>
      <c r="BC27" s="182"/>
      <c r="BD27" s="30"/>
      <c r="BE27" s="30"/>
      <c r="BF27" s="30"/>
      <c r="BG27" s="30"/>
      <c r="BH27" s="183">
        <f t="shared" si="9"/>
        <v>350</v>
      </c>
      <c r="BI27" s="180">
        <f t="shared" si="10"/>
        <v>350</v>
      </c>
      <c r="BJ27" s="116">
        <f t="shared" si="11"/>
        <v>350</v>
      </c>
      <c r="BK27" s="10"/>
      <c r="BL27" s="10"/>
      <c r="BM27" s="10"/>
      <c r="BN27" s="10"/>
      <c r="BO27" s="10"/>
    </row>
    <row r="28" spans="1:67" ht="14.25" customHeight="1" x14ac:dyDescent="0.25">
      <c r="A28" s="205"/>
      <c r="B28" s="206"/>
      <c r="C28" s="31"/>
      <c r="D28" s="31"/>
      <c r="E28" s="31"/>
      <c r="F28" s="31"/>
      <c r="G28" s="31"/>
      <c r="H28" s="31"/>
      <c r="I28" s="31"/>
      <c r="J28" s="175">
        <f t="shared" si="0"/>
        <v>0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177">
        <f t="shared" si="1"/>
        <v>0</v>
      </c>
      <c r="Y28" s="177">
        <v>17.5</v>
      </c>
      <c r="Z28" s="118">
        <f t="shared" si="2"/>
        <v>0</v>
      </c>
      <c r="AA28" s="31"/>
      <c r="AB28" s="31"/>
      <c r="AC28" s="31"/>
      <c r="AD28" s="31"/>
      <c r="AE28" s="31"/>
      <c r="AF28" s="177">
        <f t="shared" si="3"/>
        <v>0</v>
      </c>
      <c r="AG28" s="177">
        <v>19.25</v>
      </c>
      <c r="AH28" s="118">
        <f t="shared" si="4"/>
        <v>0</v>
      </c>
      <c r="AI28" s="109"/>
      <c r="AJ28" s="109"/>
      <c r="AK28" s="109"/>
      <c r="AL28" s="167">
        <f t="shared" si="5"/>
        <v>0</v>
      </c>
      <c r="AM28" s="167">
        <v>35</v>
      </c>
      <c r="AN28" s="118">
        <f t="shared" si="6"/>
        <v>0</v>
      </c>
      <c r="AO28" s="109"/>
      <c r="AP28" s="109"/>
      <c r="AQ28" s="109"/>
      <c r="AR28" s="109"/>
      <c r="AS28" s="109"/>
      <c r="AT28" s="167">
        <f t="shared" si="7"/>
        <v>0</v>
      </c>
      <c r="AU28" s="167">
        <v>38.5</v>
      </c>
      <c r="AV28" s="118">
        <f t="shared" si="8"/>
        <v>0</v>
      </c>
      <c r="AW28" s="116">
        <v>350</v>
      </c>
      <c r="AX28" s="116"/>
      <c r="AY28" s="116"/>
      <c r="AZ28" s="116"/>
      <c r="BA28" s="116"/>
      <c r="BB28" s="116"/>
      <c r="BC28" s="182"/>
      <c r="BD28" s="30"/>
      <c r="BE28" s="30"/>
      <c r="BF28" s="30"/>
      <c r="BG28" s="30"/>
      <c r="BH28" s="183">
        <f t="shared" si="9"/>
        <v>350</v>
      </c>
      <c r="BI28" s="180">
        <f t="shared" si="10"/>
        <v>350</v>
      </c>
      <c r="BJ28" s="116">
        <f t="shared" si="11"/>
        <v>350</v>
      </c>
      <c r="BK28" s="10"/>
      <c r="BL28" s="10"/>
      <c r="BM28" s="10"/>
      <c r="BN28" s="10"/>
      <c r="BO28" s="10"/>
    </row>
    <row r="29" spans="1:67" ht="14.25" customHeight="1" x14ac:dyDescent="0.25">
      <c r="A29" s="205"/>
      <c r="B29" s="206"/>
      <c r="C29" s="31"/>
      <c r="D29" s="31"/>
      <c r="E29" s="31">
        <v>80</v>
      </c>
      <c r="F29" s="31"/>
      <c r="G29" s="31"/>
      <c r="H29" s="31"/>
      <c r="I29" s="31"/>
      <c r="J29" s="175">
        <f t="shared" si="0"/>
        <v>80</v>
      </c>
      <c r="K29" s="31"/>
      <c r="L29" s="31"/>
      <c r="M29" s="31"/>
      <c r="N29" s="31"/>
      <c r="O29" s="31"/>
      <c r="P29" s="31"/>
      <c r="Q29" s="31">
        <v>13.5</v>
      </c>
      <c r="R29" s="31"/>
      <c r="S29" s="31"/>
      <c r="T29" s="31"/>
      <c r="U29" s="31"/>
      <c r="V29" s="31"/>
      <c r="W29" s="31"/>
      <c r="X29" s="177">
        <f t="shared" si="1"/>
        <v>13.5</v>
      </c>
      <c r="Y29" s="177">
        <v>17.5</v>
      </c>
      <c r="Z29" s="118">
        <f t="shared" si="2"/>
        <v>236.25</v>
      </c>
      <c r="AA29" s="31"/>
      <c r="AB29" s="31"/>
      <c r="AC29" s="31"/>
      <c r="AD29" s="31"/>
      <c r="AE29" s="31"/>
      <c r="AF29" s="177">
        <f t="shared" si="3"/>
        <v>0</v>
      </c>
      <c r="AG29" s="177">
        <v>19.25</v>
      </c>
      <c r="AH29" s="118">
        <f t="shared" si="4"/>
        <v>0</v>
      </c>
      <c r="AI29" s="109"/>
      <c r="AJ29" s="109"/>
      <c r="AK29" s="109">
        <v>6</v>
      </c>
      <c r="AL29" s="167">
        <f t="shared" si="5"/>
        <v>6</v>
      </c>
      <c r="AM29" s="167">
        <v>35</v>
      </c>
      <c r="AN29" s="118">
        <f t="shared" si="6"/>
        <v>210</v>
      </c>
      <c r="AO29" s="109"/>
      <c r="AP29" s="109"/>
      <c r="AQ29" s="109"/>
      <c r="AR29" s="109"/>
      <c r="AS29" s="109">
        <v>8</v>
      </c>
      <c r="AT29" s="167">
        <f t="shared" si="7"/>
        <v>8</v>
      </c>
      <c r="AU29" s="167">
        <v>38.5</v>
      </c>
      <c r="AV29" s="118">
        <f t="shared" si="8"/>
        <v>308</v>
      </c>
      <c r="AW29" s="116"/>
      <c r="AX29" s="116"/>
      <c r="AY29" s="116"/>
      <c r="AZ29" s="116"/>
      <c r="BA29" s="116"/>
      <c r="BB29" s="116"/>
      <c r="BC29" s="182"/>
      <c r="BD29" s="30"/>
      <c r="BE29" s="30"/>
      <c r="BF29" s="30"/>
      <c r="BG29" s="30"/>
      <c r="BH29" s="183">
        <f t="shared" si="9"/>
        <v>0</v>
      </c>
      <c r="BI29" s="180">
        <f t="shared" si="10"/>
        <v>834.25</v>
      </c>
      <c r="BJ29" s="116">
        <f t="shared" si="11"/>
        <v>834.25</v>
      </c>
      <c r="BK29" s="10"/>
      <c r="BL29" s="10"/>
      <c r="BM29" s="10"/>
      <c r="BN29" s="10"/>
      <c r="BO29" s="10"/>
    </row>
    <row r="30" spans="1:67" ht="14.25" customHeight="1" x14ac:dyDescent="0.25">
      <c r="A30" s="205"/>
      <c r="B30" s="206"/>
      <c r="C30" s="116"/>
      <c r="D30" s="116"/>
      <c r="E30" s="116"/>
      <c r="F30" s="116"/>
      <c r="G30" s="116"/>
      <c r="H30" s="116"/>
      <c r="I30" s="116"/>
      <c r="J30" s="175">
        <f t="shared" si="0"/>
        <v>0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>
        <v>5</v>
      </c>
      <c r="V30" s="116"/>
      <c r="W30" s="116">
        <v>150</v>
      </c>
      <c r="X30" s="177">
        <f t="shared" si="1"/>
        <v>5</v>
      </c>
      <c r="Y30" s="177">
        <v>17.5</v>
      </c>
      <c r="Z30" s="118">
        <f t="shared" si="2"/>
        <v>87.5</v>
      </c>
      <c r="AA30" s="116"/>
      <c r="AB30" s="116"/>
      <c r="AC30" s="116"/>
      <c r="AD30" s="116">
        <v>1</v>
      </c>
      <c r="AE30" s="116"/>
      <c r="AF30" s="177">
        <f t="shared" si="3"/>
        <v>1</v>
      </c>
      <c r="AG30" s="177">
        <v>19.25</v>
      </c>
      <c r="AH30" s="118">
        <f t="shared" si="4"/>
        <v>19.25</v>
      </c>
      <c r="AI30" s="116"/>
      <c r="AJ30" s="116"/>
      <c r="AK30" s="116"/>
      <c r="AL30" s="167">
        <f t="shared" si="5"/>
        <v>0</v>
      </c>
      <c r="AM30" s="167">
        <v>35</v>
      </c>
      <c r="AN30" s="118">
        <f t="shared" si="6"/>
        <v>0</v>
      </c>
      <c r="AO30" s="116"/>
      <c r="AP30" s="116"/>
      <c r="AQ30" s="116"/>
      <c r="AR30" s="116"/>
      <c r="AS30" s="116"/>
      <c r="AT30" s="167">
        <f t="shared" si="7"/>
        <v>0</v>
      </c>
      <c r="AU30" s="167">
        <v>38.5</v>
      </c>
      <c r="AV30" s="118">
        <f t="shared" si="8"/>
        <v>0</v>
      </c>
      <c r="AW30" s="116">
        <v>350</v>
      </c>
      <c r="AX30" s="116"/>
      <c r="AY30" s="116"/>
      <c r="AZ30" s="116"/>
      <c r="BA30" s="116"/>
      <c r="BB30" s="116">
        <v>500</v>
      </c>
      <c r="BC30" s="182"/>
      <c r="BD30" s="30"/>
      <c r="BE30" s="30">
        <v>400</v>
      </c>
      <c r="BF30" s="30">
        <v>160</v>
      </c>
      <c r="BG30" s="30"/>
      <c r="BH30" s="183">
        <f t="shared" si="9"/>
        <v>1410</v>
      </c>
      <c r="BI30" s="180">
        <f t="shared" si="10"/>
        <v>1516.75</v>
      </c>
      <c r="BJ30" s="116">
        <f t="shared" si="11"/>
        <v>1666.75</v>
      </c>
      <c r="BK30" s="10"/>
      <c r="BL30" s="10"/>
      <c r="BM30" s="10"/>
    </row>
    <row r="31" spans="1:67" ht="14.25" customHeight="1" x14ac:dyDescent="0.25">
      <c r="A31" s="205"/>
      <c r="B31" s="206"/>
      <c r="C31" s="116"/>
      <c r="D31" s="116"/>
      <c r="E31" s="116"/>
      <c r="F31" s="116">
        <v>250</v>
      </c>
      <c r="G31" s="116"/>
      <c r="H31" s="116"/>
      <c r="I31" s="116"/>
      <c r="J31" s="175">
        <f t="shared" si="0"/>
        <v>250</v>
      </c>
      <c r="K31" s="116"/>
      <c r="L31" s="116">
        <v>1</v>
      </c>
      <c r="M31" s="116"/>
      <c r="N31" s="116"/>
      <c r="O31" s="116"/>
      <c r="P31" s="116"/>
      <c r="Q31" s="116">
        <v>13.5</v>
      </c>
      <c r="R31" s="116"/>
      <c r="S31" s="116"/>
      <c r="T31" s="116"/>
      <c r="U31" s="116"/>
      <c r="V31" s="116"/>
      <c r="W31" s="116">
        <v>150</v>
      </c>
      <c r="X31" s="177">
        <f t="shared" si="1"/>
        <v>14.5</v>
      </c>
      <c r="Y31" s="177">
        <v>17.5</v>
      </c>
      <c r="Z31" s="118">
        <f t="shared" si="2"/>
        <v>253.75</v>
      </c>
      <c r="AA31" s="116"/>
      <c r="AB31" s="116">
        <v>7</v>
      </c>
      <c r="AC31" s="116"/>
      <c r="AD31" s="116"/>
      <c r="AE31" s="116"/>
      <c r="AF31" s="177">
        <f t="shared" si="3"/>
        <v>7</v>
      </c>
      <c r="AG31" s="177">
        <v>19.25</v>
      </c>
      <c r="AH31" s="118">
        <f t="shared" si="4"/>
        <v>134.75</v>
      </c>
      <c r="AI31" s="116"/>
      <c r="AJ31" s="116"/>
      <c r="AK31" s="116"/>
      <c r="AL31" s="167">
        <f t="shared" si="5"/>
        <v>0</v>
      </c>
      <c r="AM31" s="167">
        <v>35</v>
      </c>
      <c r="AN31" s="118">
        <f t="shared" si="6"/>
        <v>0</v>
      </c>
      <c r="AO31" s="116"/>
      <c r="AP31" s="116"/>
      <c r="AQ31" s="116"/>
      <c r="AR31" s="116"/>
      <c r="AS31" s="116"/>
      <c r="AT31" s="167">
        <f t="shared" si="7"/>
        <v>0</v>
      </c>
      <c r="AU31" s="167">
        <v>38.5</v>
      </c>
      <c r="AV31" s="118">
        <f t="shared" si="8"/>
        <v>0</v>
      </c>
      <c r="AW31" s="116">
        <v>350</v>
      </c>
      <c r="AX31" s="116"/>
      <c r="AY31" s="116"/>
      <c r="AZ31" s="116">
        <v>350</v>
      </c>
      <c r="BA31" s="116"/>
      <c r="BB31" s="116"/>
      <c r="BC31" s="182"/>
      <c r="BD31" s="30"/>
      <c r="BE31" s="30">
        <v>350</v>
      </c>
      <c r="BF31" s="30">
        <v>160</v>
      </c>
      <c r="BG31" s="30"/>
      <c r="BH31" s="183">
        <f t="shared" si="9"/>
        <v>1210</v>
      </c>
      <c r="BI31" s="180">
        <f t="shared" si="10"/>
        <v>1848.5</v>
      </c>
      <c r="BJ31" s="116">
        <f t="shared" si="11"/>
        <v>1998.5</v>
      </c>
      <c r="BK31" s="10"/>
      <c r="BL31" s="10"/>
      <c r="BM31" s="10"/>
    </row>
    <row r="32" spans="1:67" ht="14.25" customHeight="1" x14ac:dyDescent="0.25">
      <c r="A32" s="205"/>
      <c r="B32" s="206"/>
      <c r="C32" s="116"/>
      <c r="D32" s="116"/>
      <c r="E32" s="116"/>
      <c r="F32" s="116"/>
      <c r="G32" s="116"/>
      <c r="H32" s="116"/>
      <c r="I32" s="116"/>
      <c r="J32" s="175">
        <f t="shared" si="0"/>
        <v>0</v>
      </c>
      <c r="K32" s="116"/>
      <c r="L32" s="116"/>
      <c r="M32" s="116">
        <v>4</v>
      </c>
      <c r="N32" s="116"/>
      <c r="O32" s="116"/>
      <c r="P32" s="116"/>
      <c r="Q32" s="116"/>
      <c r="R32" s="116"/>
      <c r="S32" s="116"/>
      <c r="T32" s="116">
        <v>5</v>
      </c>
      <c r="U32" s="116"/>
      <c r="V32" s="116"/>
      <c r="W32" s="116"/>
      <c r="X32" s="177">
        <f t="shared" si="1"/>
        <v>9</v>
      </c>
      <c r="Y32" s="177">
        <v>17.5</v>
      </c>
      <c r="Z32" s="118">
        <f t="shared" si="2"/>
        <v>157.5</v>
      </c>
      <c r="AA32" s="116"/>
      <c r="AB32" s="116"/>
      <c r="AC32" s="116">
        <v>1</v>
      </c>
      <c r="AD32" s="116"/>
      <c r="AE32" s="116"/>
      <c r="AF32" s="177">
        <f t="shared" si="3"/>
        <v>1</v>
      </c>
      <c r="AG32" s="177">
        <v>19.25</v>
      </c>
      <c r="AH32" s="118">
        <f t="shared" si="4"/>
        <v>19.25</v>
      </c>
      <c r="AI32" s="116">
        <v>5</v>
      </c>
      <c r="AJ32" s="116"/>
      <c r="AK32" s="116">
        <v>10</v>
      </c>
      <c r="AL32" s="167">
        <f t="shared" si="5"/>
        <v>15</v>
      </c>
      <c r="AM32" s="167">
        <v>35</v>
      </c>
      <c r="AN32" s="118">
        <f t="shared" si="6"/>
        <v>525</v>
      </c>
      <c r="AO32" s="116"/>
      <c r="AP32" s="116"/>
      <c r="AQ32" s="116"/>
      <c r="AR32" s="116"/>
      <c r="AS32" s="116">
        <v>8</v>
      </c>
      <c r="AT32" s="167">
        <f t="shared" si="7"/>
        <v>8</v>
      </c>
      <c r="AU32" s="167">
        <v>38.5</v>
      </c>
      <c r="AV32" s="118">
        <f t="shared" si="8"/>
        <v>308</v>
      </c>
      <c r="AW32" s="116">
        <v>350</v>
      </c>
      <c r="AX32" s="116"/>
      <c r="AY32" s="116"/>
      <c r="AZ32" s="116"/>
      <c r="BA32" s="116"/>
      <c r="BB32" s="116"/>
      <c r="BC32" s="182">
        <v>300</v>
      </c>
      <c r="BD32" s="30"/>
      <c r="BE32" s="30"/>
      <c r="BF32" s="30"/>
      <c r="BG32" s="30"/>
      <c r="BH32" s="183">
        <f t="shared" si="9"/>
        <v>650</v>
      </c>
      <c r="BI32" s="180">
        <f t="shared" si="10"/>
        <v>1659.75</v>
      </c>
      <c r="BJ32" s="116">
        <f t="shared" si="11"/>
        <v>1659.75</v>
      </c>
      <c r="BK32" s="10"/>
      <c r="BL32" s="10"/>
      <c r="BM32" s="10"/>
    </row>
    <row r="33" spans="1:67" ht="14.25" customHeight="1" x14ac:dyDescent="0.25">
      <c r="A33" s="205"/>
      <c r="B33" s="206"/>
      <c r="C33" s="116"/>
      <c r="D33" s="116"/>
      <c r="E33" s="116">
        <v>80</v>
      </c>
      <c r="F33" s="116"/>
      <c r="G33" s="116"/>
      <c r="H33" s="116"/>
      <c r="I33" s="116"/>
      <c r="J33" s="175">
        <f t="shared" si="0"/>
        <v>80</v>
      </c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77">
        <f t="shared" si="1"/>
        <v>0</v>
      </c>
      <c r="Y33" s="177">
        <v>17.5</v>
      </c>
      <c r="Z33" s="118">
        <f t="shared" si="2"/>
        <v>0</v>
      </c>
      <c r="AA33" s="116"/>
      <c r="AB33" s="116"/>
      <c r="AC33" s="116"/>
      <c r="AD33" s="116"/>
      <c r="AE33" s="116"/>
      <c r="AF33" s="177">
        <f t="shared" si="3"/>
        <v>0</v>
      </c>
      <c r="AG33" s="177">
        <v>19.25</v>
      </c>
      <c r="AH33" s="118">
        <f t="shared" si="4"/>
        <v>0</v>
      </c>
      <c r="AI33" s="116"/>
      <c r="AJ33" s="116"/>
      <c r="AK33" s="116"/>
      <c r="AL33" s="167">
        <f t="shared" si="5"/>
        <v>0</v>
      </c>
      <c r="AM33" s="167">
        <v>35</v>
      </c>
      <c r="AN33" s="118">
        <f t="shared" si="6"/>
        <v>0</v>
      </c>
      <c r="AO33" s="116"/>
      <c r="AP33" s="116"/>
      <c r="AQ33" s="116"/>
      <c r="AR33" s="116"/>
      <c r="AS33" s="116"/>
      <c r="AT33" s="167">
        <f t="shared" si="7"/>
        <v>0</v>
      </c>
      <c r="AU33" s="167">
        <v>38.5</v>
      </c>
      <c r="AV33" s="118">
        <f t="shared" si="8"/>
        <v>0</v>
      </c>
      <c r="AW33" s="116">
        <v>350</v>
      </c>
      <c r="AX33" s="116"/>
      <c r="AY33" s="116"/>
      <c r="AZ33" s="116"/>
      <c r="BA33" s="116"/>
      <c r="BB33" s="116"/>
      <c r="BC33" s="182"/>
      <c r="BD33" s="30"/>
      <c r="BE33" s="30"/>
      <c r="BF33" s="30"/>
      <c r="BG33" s="30"/>
      <c r="BH33" s="183">
        <f t="shared" si="9"/>
        <v>350</v>
      </c>
      <c r="BI33" s="180">
        <f t="shared" si="10"/>
        <v>430</v>
      </c>
      <c r="BJ33" s="116">
        <f t="shared" si="11"/>
        <v>430</v>
      </c>
    </row>
    <row r="34" spans="1:67" ht="14.25" customHeight="1" x14ac:dyDescent="0.25">
      <c r="A34" s="205"/>
      <c r="B34" s="206"/>
      <c r="C34" s="116"/>
      <c r="D34" s="116">
        <v>500</v>
      </c>
      <c r="E34" s="116"/>
      <c r="F34" s="116"/>
      <c r="G34" s="116">
        <v>300</v>
      </c>
      <c r="H34" s="116">
        <v>500</v>
      </c>
      <c r="I34" s="116"/>
      <c r="J34" s="175">
        <f t="shared" si="0"/>
        <v>1300</v>
      </c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>
        <v>6.5</v>
      </c>
      <c r="W34" s="116">
        <v>300</v>
      </c>
      <c r="X34" s="177">
        <f t="shared" si="1"/>
        <v>6.5</v>
      </c>
      <c r="Y34" s="177">
        <v>17.5</v>
      </c>
      <c r="Z34" s="118">
        <f t="shared" si="2"/>
        <v>113.75</v>
      </c>
      <c r="AA34" s="116"/>
      <c r="AB34" s="116"/>
      <c r="AC34" s="116"/>
      <c r="AD34" s="116"/>
      <c r="AE34" s="116"/>
      <c r="AF34" s="177">
        <f t="shared" si="3"/>
        <v>0</v>
      </c>
      <c r="AG34" s="177">
        <v>19.25</v>
      </c>
      <c r="AH34" s="118">
        <f t="shared" si="4"/>
        <v>0</v>
      </c>
      <c r="AI34" s="116"/>
      <c r="AJ34" s="116">
        <v>40</v>
      </c>
      <c r="AK34" s="116"/>
      <c r="AL34" s="167">
        <f t="shared" si="5"/>
        <v>40</v>
      </c>
      <c r="AM34" s="167">
        <v>35</v>
      </c>
      <c r="AN34" s="118">
        <f t="shared" si="6"/>
        <v>1400</v>
      </c>
      <c r="AO34" s="116"/>
      <c r="AP34" s="116"/>
      <c r="AQ34" s="116">
        <v>10</v>
      </c>
      <c r="AR34" s="116"/>
      <c r="AS34" s="116"/>
      <c r="AT34" s="167">
        <f t="shared" si="7"/>
        <v>10</v>
      </c>
      <c r="AU34" s="167">
        <v>38.5</v>
      </c>
      <c r="AV34" s="118">
        <f t="shared" si="8"/>
        <v>385</v>
      </c>
      <c r="AW34" s="116"/>
      <c r="AX34" s="116"/>
      <c r="AY34" s="116"/>
      <c r="AZ34" s="116"/>
      <c r="BA34" s="116"/>
      <c r="BB34" s="116"/>
      <c r="BC34" s="182"/>
      <c r="BD34" s="30"/>
      <c r="BE34" s="30"/>
      <c r="BF34" s="30">
        <v>160</v>
      </c>
      <c r="BG34" s="30"/>
      <c r="BH34" s="183">
        <f t="shared" si="9"/>
        <v>160</v>
      </c>
      <c r="BI34" s="180">
        <f t="shared" si="10"/>
        <v>3358.75</v>
      </c>
      <c r="BJ34" s="116">
        <f t="shared" si="11"/>
        <v>3658.75</v>
      </c>
    </row>
    <row r="35" spans="1:67" ht="14.25" customHeight="1" x14ac:dyDescent="0.25">
      <c r="A35" s="205"/>
      <c r="B35" s="206"/>
      <c r="C35" s="116"/>
      <c r="D35" s="116"/>
      <c r="E35" s="116">
        <v>80</v>
      </c>
      <c r="F35" s="116"/>
      <c r="G35" s="116"/>
      <c r="H35" s="116"/>
      <c r="I35" s="116"/>
      <c r="J35" s="175">
        <f t="shared" si="0"/>
        <v>80</v>
      </c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77">
        <f t="shared" si="1"/>
        <v>0</v>
      </c>
      <c r="Y35" s="177">
        <v>17.5</v>
      </c>
      <c r="Z35" s="118">
        <f t="shared" si="2"/>
        <v>0</v>
      </c>
      <c r="AA35" s="116"/>
      <c r="AB35" s="116"/>
      <c r="AC35" s="116"/>
      <c r="AD35" s="116"/>
      <c r="AE35" s="116"/>
      <c r="AF35" s="177">
        <f t="shared" si="3"/>
        <v>0</v>
      </c>
      <c r="AG35" s="177">
        <v>19.25</v>
      </c>
      <c r="AH35" s="118">
        <f t="shared" si="4"/>
        <v>0</v>
      </c>
      <c r="AI35" s="116"/>
      <c r="AJ35" s="116"/>
      <c r="AK35" s="116"/>
      <c r="AL35" s="167">
        <f t="shared" si="5"/>
        <v>0</v>
      </c>
      <c r="AM35" s="167">
        <v>35</v>
      </c>
      <c r="AN35" s="118">
        <f t="shared" si="6"/>
        <v>0</v>
      </c>
      <c r="AO35" s="116"/>
      <c r="AP35" s="116"/>
      <c r="AQ35" s="116"/>
      <c r="AR35" s="116"/>
      <c r="AS35" s="116"/>
      <c r="AT35" s="167">
        <f t="shared" si="7"/>
        <v>0</v>
      </c>
      <c r="AU35" s="167">
        <v>38.5</v>
      </c>
      <c r="AV35" s="118">
        <f t="shared" si="8"/>
        <v>0</v>
      </c>
      <c r="AW35" s="116"/>
      <c r="AX35" s="116"/>
      <c r="AY35" s="116"/>
      <c r="AZ35" s="116"/>
      <c r="BA35" s="116"/>
      <c r="BB35" s="116"/>
      <c r="BC35" s="182"/>
      <c r="BD35" s="30"/>
      <c r="BE35" s="30"/>
      <c r="BF35" s="30"/>
      <c r="BG35" s="30"/>
      <c r="BH35" s="183">
        <f t="shared" si="9"/>
        <v>0</v>
      </c>
      <c r="BI35" s="180">
        <f t="shared" si="10"/>
        <v>80</v>
      </c>
      <c r="BJ35" s="116">
        <f t="shared" si="11"/>
        <v>80</v>
      </c>
    </row>
    <row r="36" spans="1:67" ht="14.25" customHeight="1" x14ac:dyDescent="0.25">
      <c r="A36" s="205"/>
      <c r="B36" s="206"/>
      <c r="C36" s="116"/>
      <c r="D36" s="116"/>
      <c r="E36" s="116">
        <v>80</v>
      </c>
      <c r="F36" s="116"/>
      <c r="G36" s="116"/>
      <c r="H36" s="116"/>
      <c r="I36" s="116"/>
      <c r="J36" s="175">
        <f t="shared" si="0"/>
        <v>80</v>
      </c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77">
        <f t="shared" si="1"/>
        <v>0</v>
      </c>
      <c r="Y36" s="177">
        <v>17.5</v>
      </c>
      <c r="Z36" s="118">
        <f t="shared" si="2"/>
        <v>0</v>
      </c>
      <c r="AA36" s="116"/>
      <c r="AB36" s="116"/>
      <c r="AC36" s="116"/>
      <c r="AD36" s="116"/>
      <c r="AE36" s="116"/>
      <c r="AF36" s="177">
        <f t="shared" si="3"/>
        <v>0</v>
      </c>
      <c r="AG36" s="177">
        <v>19.25</v>
      </c>
      <c r="AH36" s="118">
        <f t="shared" si="4"/>
        <v>0</v>
      </c>
      <c r="AI36" s="116"/>
      <c r="AJ36" s="116"/>
      <c r="AK36" s="116"/>
      <c r="AL36" s="167">
        <f t="shared" si="5"/>
        <v>0</v>
      </c>
      <c r="AM36" s="167">
        <v>35</v>
      </c>
      <c r="AN36" s="118">
        <f t="shared" si="6"/>
        <v>0</v>
      </c>
      <c r="AO36" s="116"/>
      <c r="AP36" s="116"/>
      <c r="AQ36" s="116"/>
      <c r="AR36" s="116"/>
      <c r="AS36" s="116"/>
      <c r="AT36" s="167">
        <f t="shared" si="7"/>
        <v>0</v>
      </c>
      <c r="AU36" s="167">
        <v>38.5</v>
      </c>
      <c r="AV36" s="118">
        <f t="shared" si="8"/>
        <v>0</v>
      </c>
      <c r="AW36" s="116"/>
      <c r="AX36" s="116"/>
      <c r="AY36" s="116"/>
      <c r="AZ36" s="116"/>
      <c r="BA36" s="116"/>
      <c r="BB36" s="116"/>
      <c r="BC36" s="182"/>
      <c r="BD36" s="30"/>
      <c r="BE36" s="30"/>
      <c r="BF36" s="30"/>
      <c r="BG36" s="30"/>
      <c r="BH36" s="183">
        <f t="shared" si="9"/>
        <v>0</v>
      </c>
      <c r="BI36" s="180">
        <f t="shared" si="10"/>
        <v>80</v>
      </c>
      <c r="BJ36" s="116">
        <f t="shared" si="11"/>
        <v>80</v>
      </c>
    </row>
    <row r="37" spans="1:67" ht="14.25" customHeight="1" x14ac:dyDescent="0.25">
      <c r="A37" s="205"/>
      <c r="B37" s="206"/>
      <c r="C37" s="116"/>
      <c r="D37" s="116"/>
      <c r="E37" s="116"/>
      <c r="F37" s="116"/>
      <c r="G37" s="116"/>
      <c r="H37" s="116"/>
      <c r="I37" s="116"/>
      <c r="J37" s="175">
        <f t="shared" si="0"/>
        <v>0</v>
      </c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>
        <v>5</v>
      </c>
      <c r="V37" s="116"/>
      <c r="W37" s="116">
        <v>150</v>
      </c>
      <c r="X37" s="177">
        <f t="shared" si="1"/>
        <v>5</v>
      </c>
      <c r="Y37" s="177">
        <v>17.5</v>
      </c>
      <c r="Z37" s="118">
        <f t="shared" si="2"/>
        <v>87.5</v>
      </c>
      <c r="AA37" s="116"/>
      <c r="AB37" s="116"/>
      <c r="AC37" s="116"/>
      <c r="AD37" s="116">
        <v>1</v>
      </c>
      <c r="AE37" s="116"/>
      <c r="AF37" s="177">
        <f t="shared" si="3"/>
        <v>1</v>
      </c>
      <c r="AG37" s="177">
        <v>19.25</v>
      </c>
      <c r="AH37" s="118">
        <f t="shared" si="4"/>
        <v>19.25</v>
      </c>
      <c r="AI37" s="116"/>
      <c r="AJ37" s="116"/>
      <c r="AK37" s="116"/>
      <c r="AL37" s="167">
        <f t="shared" si="5"/>
        <v>0</v>
      </c>
      <c r="AM37" s="167">
        <v>35</v>
      </c>
      <c r="AN37" s="118">
        <f t="shared" si="6"/>
        <v>0</v>
      </c>
      <c r="AO37" s="116">
        <v>10</v>
      </c>
      <c r="AP37" s="116"/>
      <c r="AQ37" s="116"/>
      <c r="AR37" s="116"/>
      <c r="AS37" s="116"/>
      <c r="AT37" s="167">
        <f t="shared" si="7"/>
        <v>10</v>
      </c>
      <c r="AU37" s="167">
        <v>38.5</v>
      </c>
      <c r="AV37" s="118">
        <f t="shared" si="8"/>
        <v>385</v>
      </c>
      <c r="AW37" s="116">
        <v>350</v>
      </c>
      <c r="AX37" s="116"/>
      <c r="AY37" s="116">
        <v>500</v>
      </c>
      <c r="AZ37" s="116"/>
      <c r="BA37" s="116"/>
      <c r="BB37" s="116"/>
      <c r="BC37" s="182"/>
      <c r="BD37" s="30"/>
      <c r="BE37" s="30"/>
      <c r="BF37" s="30">
        <v>160</v>
      </c>
      <c r="BG37" s="30"/>
      <c r="BH37" s="183">
        <f t="shared" si="9"/>
        <v>1010</v>
      </c>
      <c r="BI37" s="180">
        <f t="shared" si="10"/>
        <v>1501.75</v>
      </c>
      <c r="BJ37" s="116">
        <f t="shared" si="11"/>
        <v>1651.75</v>
      </c>
    </row>
    <row r="38" spans="1:67" ht="14.25" customHeight="1" x14ac:dyDescent="0.25">
      <c r="A38" s="205"/>
      <c r="B38" s="206"/>
      <c r="C38" s="116"/>
      <c r="D38" s="116"/>
      <c r="E38" s="116"/>
      <c r="F38" s="116"/>
      <c r="G38" s="116"/>
      <c r="H38" s="116"/>
      <c r="I38" s="116"/>
      <c r="J38" s="175">
        <f t="shared" si="0"/>
        <v>0</v>
      </c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77">
        <f t="shared" si="1"/>
        <v>0</v>
      </c>
      <c r="Y38" s="177">
        <v>17.5</v>
      </c>
      <c r="Z38" s="118">
        <f t="shared" si="2"/>
        <v>0</v>
      </c>
      <c r="AA38" s="116"/>
      <c r="AB38" s="116"/>
      <c r="AC38" s="116"/>
      <c r="AD38" s="116"/>
      <c r="AE38" s="116"/>
      <c r="AF38" s="177">
        <f t="shared" si="3"/>
        <v>0</v>
      </c>
      <c r="AG38" s="177">
        <v>19.25</v>
      </c>
      <c r="AH38" s="118">
        <f t="shared" si="4"/>
        <v>0</v>
      </c>
      <c r="AI38" s="116">
        <v>6</v>
      </c>
      <c r="AJ38" s="116"/>
      <c r="AK38" s="116"/>
      <c r="AL38" s="167">
        <f t="shared" si="5"/>
        <v>6</v>
      </c>
      <c r="AM38" s="167">
        <v>35</v>
      </c>
      <c r="AN38" s="118">
        <f t="shared" si="6"/>
        <v>210</v>
      </c>
      <c r="AO38" s="116"/>
      <c r="AP38" s="116"/>
      <c r="AQ38" s="116"/>
      <c r="AR38" s="116"/>
      <c r="AS38" s="116"/>
      <c r="AT38" s="167">
        <f t="shared" si="7"/>
        <v>0</v>
      </c>
      <c r="AU38" s="167">
        <v>38.5</v>
      </c>
      <c r="AV38" s="118">
        <f t="shared" si="8"/>
        <v>0</v>
      </c>
      <c r="AW38" s="116">
        <v>350</v>
      </c>
      <c r="AX38" s="116"/>
      <c r="AY38" s="116"/>
      <c r="AZ38" s="116"/>
      <c r="BA38" s="116"/>
      <c r="BB38" s="116"/>
      <c r="BC38" s="182"/>
      <c r="BD38" s="30"/>
      <c r="BE38" s="30"/>
      <c r="BF38" s="30"/>
      <c r="BG38" s="30"/>
      <c r="BH38" s="183">
        <f t="shared" si="9"/>
        <v>350</v>
      </c>
      <c r="BI38" s="180">
        <f t="shared" si="10"/>
        <v>560</v>
      </c>
      <c r="BJ38" s="116">
        <f t="shared" si="11"/>
        <v>560</v>
      </c>
    </row>
    <row r="39" spans="1:67" ht="14.25" customHeight="1" x14ac:dyDescent="0.25">
      <c r="A39" s="205"/>
      <c r="B39" s="206"/>
      <c r="C39" s="116"/>
      <c r="D39" s="116"/>
      <c r="E39" s="116">
        <v>80</v>
      </c>
      <c r="F39" s="116"/>
      <c r="G39" s="116"/>
      <c r="H39" s="116"/>
      <c r="I39" s="116"/>
      <c r="J39" s="175">
        <f t="shared" si="0"/>
        <v>80</v>
      </c>
      <c r="K39" s="116"/>
      <c r="L39" s="116"/>
      <c r="M39" s="116"/>
      <c r="N39" s="116"/>
      <c r="O39" s="116"/>
      <c r="P39" s="116"/>
      <c r="Q39" s="116">
        <v>13.5</v>
      </c>
      <c r="R39" s="116">
        <v>6.5</v>
      </c>
      <c r="S39" s="116"/>
      <c r="T39" s="116"/>
      <c r="U39" s="116"/>
      <c r="V39" s="116"/>
      <c r="W39" s="116"/>
      <c r="X39" s="177">
        <f t="shared" si="1"/>
        <v>20</v>
      </c>
      <c r="Y39" s="177">
        <v>17.5</v>
      </c>
      <c r="Z39" s="118">
        <f t="shared" si="2"/>
        <v>350</v>
      </c>
      <c r="AA39" s="116"/>
      <c r="AB39" s="116"/>
      <c r="AC39" s="116"/>
      <c r="AD39" s="116"/>
      <c r="AE39" s="116"/>
      <c r="AF39" s="177">
        <f t="shared" si="3"/>
        <v>0</v>
      </c>
      <c r="AG39" s="177">
        <v>19.25</v>
      </c>
      <c r="AH39" s="118">
        <f t="shared" si="4"/>
        <v>0</v>
      </c>
      <c r="AI39" s="116"/>
      <c r="AJ39" s="116"/>
      <c r="AK39" s="116"/>
      <c r="AL39" s="167">
        <f t="shared" si="5"/>
        <v>0</v>
      </c>
      <c r="AM39" s="167">
        <v>35</v>
      </c>
      <c r="AN39" s="118">
        <f t="shared" si="6"/>
        <v>0</v>
      </c>
      <c r="AO39" s="116"/>
      <c r="AP39" s="116"/>
      <c r="AQ39" s="116"/>
      <c r="AR39" s="116"/>
      <c r="AS39" s="116"/>
      <c r="AT39" s="167">
        <f t="shared" si="7"/>
        <v>0</v>
      </c>
      <c r="AU39" s="167">
        <v>38.5</v>
      </c>
      <c r="AV39" s="118">
        <f t="shared" si="8"/>
        <v>0</v>
      </c>
      <c r="AW39" s="116"/>
      <c r="AX39" s="116"/>
      <c r="AY39" s="116"/>
      <c r="AZ39" s="116"/>
      <c r="BA39" s="116"/>
      <c r="BB39" s="116"/>
      <c r="BC39" s="182"/>
      <c r="BD39" s="30"/>
      <c r="BE39" s="30"/>
      <c r="BF39" s="30"/>
      <c r="BG39" s="30"/>
      <c r="BH39" s="183">
        <f t="shared" si="9"/>
        <v>0</v>
      </c>
      <c r="BI39" s="180">
        <f t="shared" si="10"/>
        <v>430</v>
      </c>
      <c r="BJ39" s="116">
        <f t="shared" si="11"/>
        <v>430</v>
      </c>
    </row>
    <row r="40" spans="1:67" ht="14.25" customHeight="1" x14ac:dyDescent="0.25">
      <c r="A40" s="205"/>
      <c r="B40" s="206"/>
      <c r="C40" s="50"/>
      <c r="D40" s="31"/>
      <c r="E40" s="31">
        <v>80</v>
      </c>
      <c r="F40" s="31"/>
      <c r="G40" s="31"/>
      <c r="H40" s="31"/>
      <c r="I40" s="31"/>
      <c r="J40" s="175">
        <f t="shared" si="0"/>
        <v>80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177">
        <f t="shared" si="1"/>
        <v>0</v>
      </c>
      <c r="Y40" s="177">
        <v>17.5</v>
      </c>
      <c r="Z40" s="118">
        <f t="shared" si="2"/>
        <v>0</v>
      </c>
      <c r="AA40" s="31"/>
      <c r="AB40" s="31"/>
      <c r="AC40" s="31"/>
      <c r="AD40" s="31"/>
      <c r="AE40" s="31"/>
      <c r="AF40" s="177">
        <f t="shared" si="3"/>
        <v>0</v>
      </c>
      <c r="AG40" s="177">
        <v>19.25</v>
      </c>
      <c r="AH40" s="118">
        <f t="shared" si="4"/>
        <v>0</v>
      </c>
      <c r="AI40" s="109"/>
      <c r="AJ40" s="109"/>
      <c r="AK40" s="109"/>
      <c r="AL40" s="167">
        <f t="shared" si="5"/>
        <v>0</v>
      </c>
      <c r="AM40" s="167">
        <v>35</v>
      </c>
      <c r="AN40" s="118">
        <f t="shared" si="6"/>
        <v>0</v>
      </c>
      <c r="AO40" s="109"/>
      <c r="AP40" s="109"/>
      <c r="AQ40" s="109"/>
      <c r="AR40" s="109"/>
      <c r="AS40" s="109"/>
      <c r="AT40" s="167">
        <f t="shared" si="7"/>
        <v>0</v>
      </c>
      <c r="AU40" s="167">
        <v>38.5</v>
      </c>
      <c r="AV40" s="118">
        <f t="shared" si="8"/>
        <v>0</v>
      </c>
      <c r="AW40" s="116"/>
      <c r="AX40" s="116"/>
      <c r="AY40" s="116"/>
      <c r="AZ40" s="116"/>
      <c r="BA40" s="116"/>
      <c r="BB40" s="116"/>
      <c r="BC40" s="182"/>
      <c r="BD40" s="30"/>
      <c r="BE40" s="30"/>
      <c r="BF40" s="30"/>
      <c r="BG40" s="30"/>
      <c r="BH40" s="183">
        <f t="shared" si="9"/>
        <v>0</v>
      </c>
      <c r="BI40" s="180">
        <f t="shared" si="10"/>
        <v>80</v>
      </c>
      <c r="BJ40" s="116">
        <f t="shared" si="11"/>
        <v>80</v>
      </c>
      <c r="BK40" s="10"/>
      <c r="BL40" s="10"/>
      <c r="BM40" s="10"/>
      <c r="BN40" s="10"/>
      <c r="BO40" s="10"/>
    </row>
    <row r="41" spans="1:67" ht="14.25" customHeight="1" x14ac:dyDescent="0.25">
      <c r="A41" s="205"/>
      <c r="B41" s="206"/>
      <c r="C41" s="184"/>
      <c r="D41" s="184"/>
      <c r="E41" s="184"/>
      <c r="F41" s="184"/>
      <c r="G41" s="184"/>
      <c r="H41" s="184"/>
      <c r="I41" s="184"/>
      <c r="J41" s="175">
        <f t="shared" si="0"/>
        <v>0</v>
      </c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77">
        <f t="shared" si="1"/>
        <v>0</v>
      </c>
      <c r="Y41" s="177">
        <v>17.5</v>
      </c>
      <c r="Z41" s="118">
        <f t="shared" si="2"/>
        <v>0</v>
      </c>
      <c r="AA41" s="184"/>
      <c r="AB41" s="184"/>
      <c r="AC41" s="184"/>
      <c r="AD41" s="184"/>
      <c r="AE41" s="184"/>
      <c r="AF41" s="177">
        <f t="shared" si="3"/>
        <v>0</v>
      </c>
      <c r="AG41" s="177">
        <v>19.25</v>
      </c>
      <c r="AH41" s="118">
        <f t="shared" si="4"/>
        <v>0</v>
      </c>
      <c r="AI41" s="116"/>
      <c r="AJ41" s="116"/>
      <c r="AK41" s="116"/>
      <c r="AL41" s="167">
        <f t="shared" si="5"/>
        <v>0</v>
      </c>
      <c r="AM41" s="167">
        <v>35</v>
      </c>
      <c r="AN41" s="118">
        <f t="shared" si="6"/>
        <v>0</v>
      </c>
      <c r="AO41" s="116"/>
      <c r="AP41" s="116"/>
      <c r="AQ41" s="116"/>
      <c r="AR41" s="116"/>
      <c r="AS41" s="116"/>
      <c r="AT41" s="167">
        <f t="shared" si="7"/>
        <v>0</v>
      </c>
      <c r="AU41" s="167">
        <v>38.5</v>
      </c>
      <c r="AV41" s="118">
        <f t="shared" si="8"/>
        <v>0</v>
      </c>
      <c r="AW41" s="116">
        <v>350</v>
      </c>
      <c r="AX41" s="116"/>
      <c r="AY41" s="116"/>
      <c r="AZ41" s="116"/>
      <c r="BA41" s="116"/>
      <c r="BB41" s="116"/>
      <c r="BC41" s="182"/>
      <c r="BD41" s="30"/>
      <c r="BE41" s="30"/>
      <c r="BF41" s="30"/>
      <c r="BG41" s="30"/>
      <c r="BH41" s="183">
        <f t="shared" si="9"/>
        <v>350</v>
      </c>
      <c r="BI41" s="180">
        <f t="shared" si="10"/>
        <v>350</v>
      </c>
      <c r="BJ41" s="116">
        <f t="shared" si="11"/>
        <v>350</v>
      </c>
    </row>
    <row r="42" spans="1:67" ht="14.25" customHeight="1" x14ac:dyDescent="0.25">
      <c r="A42" s="205"/>
      <c r="B42" s="206"/>
      <c r="C42" s="116"/>
      <c r="D42" s="116"/>
      <c r="E42" s="116">
        <v>80</v>
      </c>
      <c r="F42" s="116"/>
      <c r="G42" s="116"/>
      <c r="H42" s="116"/>
      <c r="I42" s="116"/>
      <c r="J42" s="175">
        <f t="shared" si="0"/>
        <v>80</v>
      </c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77">
        <f t="shared" si="1"/>
        <v>0</v>
      </c>
      <c r="Y42" s="177">
        <v>17.5</v>
      </c>
      <c r="Z42" s="118">
        <f t="shared" si="2"/>
        <v>0</v>
      </c>
      <c r="AA42" s="116"/>
      <c r="AB42" s="116"/>
      <c r="AC42" s="116"/>
      <c r="AD42" s="116"/>
      <c r="AE42" s="116"/>
      <c r="AF42" s="177">
        <f t="shared" si="3"/>
        <v>0</v>
      </c>
      <c r="AG42" s="177">
        <v>19.25</v>
      </c>
      <c r="AH42" s="118">
        <f t="shared" si="4"/>
        <v>0</v>
      </c>
      <c r="AI42" s="116"/>
      <c r="AJ42" s="116"/>
      <c r="AK42" s="116"/>
      <c r="AL42" s="167">
        <f t="shared" si="5"/>
        <v>0</v>
      </c>
      <c r="AM42" s="167">
        <v>35</v>
      </c>
      <c r="AN42" s="118">
        <f t="shared" si="6"/>
        <v>0</v>
      </c>
      <c r="AO42" s="116"/>
      <c r="AP42" s="116"/>
      <c r="AQ42" s="116"/>
      <c r="AR42" s="116"/>
      <c r="AS42" s="116"/>
      <c r="AT42" s="167">
        <f t="shared" si="7"/>
        <v>0</v>
      </c>
      <c r="AU42" s="167">
        <v>38.5</v>
      </c>
      <c r="AV42" s="118">
        <f t="shared" si="8"/>
        <v>0</v>
      </c>
      <c r="AW42" s="116"/>
      <c r="AX42" s="116"/>
      <c r="AY42" s="116"/>
      <c r="AZ42" s="116"/>
      <c r="BA42" s="116"/>
      <c r="BB42" s="116"/>
      <c r="BC42" s="182"/>
      <c r="BD42" s="30"/>
      <c r="BE42" s="30"/>
      <c r="BF42" s="30"/>
      <c r="BG42" s="30">
        <v>50</v>
      </c>
      <c r="BH42" s="183">
        <f t="shared" si="9"/>
        <v>50</v>
      </c>
      <c r="BI42" s="180">
        <f t="shared" si="10"/>
        <v>130</v>
      </c>
      <c r="BJ42" s="116">
        <f t="shared" si="11"/>
        <v>130</v>
      </c>
    </row>
    <row r="43" spans="1:67" ht="14.25" customHeight="1" x14ac:dyDescent="0.25">
      <c r="A43" s="205"/>
      <c r="B43" s="206"/>
      <c r="C43" s="116"/>
      <c r="D43" s="116"/>
      <c r="E43" s="116"/>
      <c r="F43" s="116"/>
      <c r="G43" s="116"/>
      <c r="H43" s="116"/>
      <c r="I43" s="116"/>
      <c r="J43" s="175">
        <f t="shared" si="0"/>
        <v>0</v>
      </c>
      <c r="K43" s="116"/>
      <c r="L43" s="116">
        <v>1</v>
      </c>
      <c r="M43" s="116"/>
      <c r="N43" s="116"/>
      <c r="O43" s="116"/>
      <c r="P43" s="116"/>
      <c r="Q43" s="116">
        <v>11</v>
      </c>
      <c r="R43" s="116"/>
      <c r="S43" s="116">
        <v>6</v>
      </c>
      <c r="T43" s="116"/>
      <c r="U43" s="116"/>
      <c r="V43" s="116"/>
      <c r="W43" s="116"/>
      <c r="X43" s="177">
        <f t="shared" si="1"/>
        <v>18</v>
      </c>
      <c r="Y43" s="177">
        <v>17.5</v>
      </c>
      <c r="Z43" s="118">
        <f t="shared" si="2"/>
        <v>315</v>
      </c>
      <c r="AA43" s="116"/>
      <c r="AB43" s="116">
        <v>2</v>
      </c>
      <c r="AC43" s="116"/>
      <c r="AD43" s="116"/>
      <c r="AE43" s="116"/>
      <c r="AF43" s="177">
        <f t="shared" si="3"/>
        <v>2</v>
      </c>
      <c r="AG43" s="177">
        <v>19.25</v>
      </c>
      <c r="AH43" s="118">
        <f t="shared" si="4"/>
        <v>38.5</v>
      </c>
      <c r="AI43" s="116"/>
      <c r="AJ43" s="116"/>
      <c r="AK43" s="116"/>
      <c r="AL43" s="167">
        <f t="shared" si="5"/>
        <v>0</v>
      </c>
      <c r="AM43" s="167">
        <v>35</v>
      </c>
      <c r="AN43" s="118">
        <f t="shared" si="6"/>
        <v>0</v>
      </c>
      <c r="AO43" s="116"/>
      <c r="AP43" s="116"/>
      <c r="AQ43" s="116"/>
      <c r="AR43" s="116"/>
      <c r="AS43" s="116"/>
      <c r="AT43" s="167">
        <f t="shared" si="7"/>
        <v>0</v>
      </c>
      <c r="AU43" s="167">
        <v>38.5</v>
      </c>
      <c r="AV43" s="118">
        <f t="shared" si="8"/>
        <v>0</v>
      </c>
      <c r="AW43" s="116">
        <v>350</v>
      </c>
      <c r="AX43" s="116"/>
      <c r="AY43" s="116"/>
      <c r="AZ43" s="116"/>
      <c r="BA43" s="116"/>
      <c r="BB43" s="116"/>
      <c r="BC43" s="182"/>
      <c r="BD43" s="30">
        <v>400</v>
      </c>
      <c r="BE43" s="30">
        <v>350</v>
      </c>
      <c r="BF43" s="30"/>
      <c r="BG43" s="30"/>
      <c r="BH43" s="183">
        <f t="shared" si="9"/>
        <v>1100</v>
      </c>
      <c r="BI43" s="180">
        <f t="shared" si="10"/>
        <v>1453.5</v>
      </c>
      <c r="BJ43" s="116">
        <f t="shared" si="11"/>
        <v>1453.5</v>
      </c>
      <c r="BK43" s="10"/>
      <c r="BL43" s="10"/>
      <c r="BM43" s="10"/>
    </row>
    <row r="44" spans="1:67" ht="14.25" customHeight="1" x14ac:dyDescent="0.25">
      <c r="A44" s="205"/>
      <c r="B44" s="206"/>
      <c r="C44" s="116"/>
      <c r="D44" s="116"/>
      <c r="E44" s="116"/>
      <c r="F44" s="116"/>
      <c r="G44" s="116"/>
      <c r="H44" s="116"/>
      <c r="I44" s="116"/>
      <c r="J44" s="175">
        <f t="shared" si="0"/>
        <v>0</v>
      </c>
      <c r="K44" s="116"/>
      <c r="L44" s="116">
        <v>4.5</v>
      </c>
      <c r="M44" s="116"/>
      <c r="N44" s="116"/>
      <c r="O44" s="116"/>
      <c r="P44" s="116"/>
      <c r="Q44" s="116"/>
      <c r="R44" s="116"/>
      <c r="S44" s="116"/>
      <c r="T44" s="116">
        <v>5</v>
      </c>
      <c r="U44" s="116"/>
      <c r="V44" s="116"/>
      <c r="W44" s="116"/>
      <c r="X44" s="177">
        <f t="shared" si="1"/>
        <v>9.5</v>
      </c>
      <c r="Y44" s="177">
        <v>17.5</v>
      </c>
      <c r="Z44" s="118">
        <f t="shared" si="2"/>
        <v>166.25</v>
      </c>
      <c r="AA44" s="116"/>
      <c r="AB44" s="116">
        <v>3.5</v>
      </c>
      <c r="AC44" s="116"/>
      <c r="AD44" s="116"/>
      <c r="AE44" s="116"/>
      <c r="AF44" s="177">
        <f t="shared" si="3"/>
        <v>3.5</v>
      </c>
      <c r="AG44" s="177">
        <v>19.25</v>
      </c>
      <c r="AH44" s="118">
        <f t="shared" si="4"/>
        <v>67.375</v>
      </c>
      <c r="AI44" s="116"/>
      <c r="AJ44" s="116"/>
      <c r="AK44" s="116"/>
      <c r="AL44" s="167">
        <f t="shared" si="5"/>
        <v>0</v>
      </c>
      <c r="AM44" s="167">
        <v>35</v>
      </c>
      <c r="AN44" s="118">
        <f t="shared" si="6"/>
        <v>0</v>
      </c>
      <c r="AO44" s="116"/>
      <c r="AP44" s="116"/>
      <c r="AQ44" s="116"/>
      <c r="AR44" s="116"/>
      <c r="AS44" s="116"/>
      <c r="AT44" s="167">
        <f t="shared" si="7"/>
        <v>0</v>
      </c>
      <c r="AU44" s="167">
        <v>38.5</v>
      </c>
      <c r="AV44" s="118">
        <f t="shared" si="8"/>
        <v>0</v>
      </c>
      <c r="AW44" s="116">
        <v>350</v>
      </c>
      <c r="AX44" s="116"/>
      <c r="AY44" s="116"/>
      <c r="AZ44" s="116"/>
      <c r="BA44" s="116"/>
      <c r="BB44" s="116"/>
      <c r="BC44" s="182"/>
      <c r="BD44" s="30"/>
      <c r="BE44" s="30"/>
      <c r="BF44" s="30"/>
      <c r="BG44" s="30"/>
      <c r="BH44" s="183">
        <f t="shared" si="9"/>
        <v>350</v>
      </c>
      <c r="BI44" s="180">
        <f t="shared" si="10"/>
        <v>583.625</v>
      </c>
      <c r="BJ44" s="116">
        <f t="shared" si="11"/>
        <v>583.625</v>
      </c>
    </row>
    <row r="45" spans="1:67" ht="14.25" customHeight="1" x14ac:dyDescent="0.25">
      <c r="A45" s="205"/>
      <c r="B45" s="206"/>
      <c r="C45" s="116"/>
      <c r="D45" s="116"/>
      <c r="E45" s="116">
        <v>80</v>
      </c>
      <c r="F45" s="116"/>
      <c r="G45" s="116"/>
      <c r="H45" s="116"/>
      <c r="I45" s="116"/>
      <c r="J45" s="175">
        <f t="shared" si="0"/>
        <v>80</v>
      </c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77">
        <f t="shared" si="1"/>
        <v>0</v>
      </c>
      <c r="Y45" s="177">
        <v>17.5</v>
      </c>
      <c r="Z45" s="118">
        <f t="shared" si="2"/>
        <v>0</v>
      </c>
      <c r="AA45" s="116"/>
      <c r="AB45" s="116"/>
      <c r="AC45" s="116"/>
      <c r="AD45" s="116"/>
      <c r="AE45" s="116"/>
      <c r="AF45" s="177">
        <f t="shared" si="3"/>
        <v>0</v>
      </c>
      <c r="AG45" s="177">
        <v>19.25</v>
      </c>
      <c r="AH45" s="118">
        <f t="shared" si="4"/>
        <v>0</v>
      </c>
      <c r="AI45" s="116"/>
      <c r="AJ45" s="116"/>
      <c r="AK45" s="116"/>
      <c r="AL45" s="167">
        <f t="shared" si="5"/>
        <v>0</v>
      </c>
      <c r="AM45" s="167">
        <v>35</v>
      </c>
      <c r="AN45" s="118">
        <f t="shared" si="6"/>
        <v>0</v>
      </c>
      <c r="AO45" s="116"/>
      <c r="AP45" s="116"/>
      <c r="AQ45" s="116"/>
      <c r="AR45" s="116"/>
      <c r="AS45" s="116"/>
      <c r="AT45" s="167">
        <f t="shared" si="7"/>
        <v>0</v>
      </c>
      <c r="AU45" s="167">
        <v>38.5</v>
      </c>
      <c r="AV45" s="118">
        <f t="shared" si="8"/>
        <v>0</v>
      </c>
      <c r="AW45" s="116"/>
      <c r="AX45" s="116"/>
      <c r="AY45" s="116"/>
      <c r="AZ45" s="116"/>
      <c r="BA45" s="116"/>
      <c r="BB45" s="116"/>
      <c r="BC45" s="182"/>
      <c r="BD45" s="30"/>
      <c r="BE45" s="30"/>
      <c r="BF45" s="30"/>
      <c r="BG45" s="30"/>
      <c r="BH45" s="183">
        <f t="shared" si="9"/>
        <v>0</v>
      </c>
      <c r="BI45" s="180">
        <f t="shared" si="10"/>
        <v>80</v>
      </c>
      <c r="BJ45" s="116">
        <f t="shared" si="11"/>
        <v>80</v>
      </c>
    </row>
    <row r="46" spans="1:67" ht="14.25" customHeight="1" x14ac:dyDescent="0.25">
      <c r="A46" s="205"/>
      <c r="B46" s="206"/>
      <c r="C46" s="116"/>
      <c r="D46" s="116"/>
      <c r="E46" s="116">
        <v>80</v>
      </c>
      <c r="F46" s="116"/>
      <c r="G46" s="116"/>
      <c r="H46" s="116"/>
      <c r="I46" s="116"/>
      <c r="J46" s="175">
        <f t="shared" si="0"/>
        <v>80</v>
      </c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77">
        <f t="shared" si="1"/>
        <v>0</v>
      </c>
      <c r="Y46" s="177">
        <v>17.5</v>
      </c>
      <c r="Z46" s="118">
        <f t="shared" si="2"/>
        <v>0</v>
      </c>
      <c r="AA46" s="116"/>
      <c r="AB46" s="116"/>
      <c r="AC46" s="116"/>
      <c r="AD46" s="116"/>
      <c r="AE46" s="116"/>
      <c r="AF46" s="177">
        <f t="shared" si="3"/>
        <v>0</v>
      </c>
      <c r="AG46" s="177">
        <v>19.25</v>
      </c>
      <c r="AH46" s="118">
        <f t="shared" si="4"/>
        <v>0</v>
      </c>
      <c r="AI46" s="116"/>
      <c r="AJ46" s="116"/>
      <c r="AK46" s="116"/>
      <c r="AL46" s="167">
        <f t="shared" si="5"/>
        <v>0</v>
      </c>
      <c r="AM46" s="167">
        <v>35</v>
      </c>
      <c r="AN46" s="118">
        <f t="shared" si="6"/>
        <v>0</v>
      </c>
      <c r="AO46" s="116"/>
      <c r="AP46" s="116"/>
      <c r="AQ46" s="116"/>
      <c r="AR46" s="116"/>
      <c r="AS46" s="116"/>
      <c r="AT46" s="167">
        <f t="shared" si="7"/>
        <v>0</v>
      </c>
      <c r="AU46" s="167">
        <v>38.5</v>
      </c>
      <c r="AV46" s="118">
        <f t="shared" si="8"/>
        <v>0</v>
      </c>
      <c r="AW46" s="116"/>
      <c r="AX46" s="116"/>
      <c r="AY46" s="116"/>
      <c r="AZ46" s="116"/>
      <c r="BA46" s="116"/>
      <c r="BB46" s="116"/>
      <c r="BC46" s="182"/>
      <c r="BD46" s="30"/>
      <c r="BE46" s="30"/>
      <c r="BF46" s="30"/>
      <c r="BG46" s="30"/>
      <c r="BH46" s="183">
        <f t="shared" si="9"/>
        <v>0</v>
      </c>
      <c r="BI46" s="180">
        <f t="shared" si="10"/>
        <v>80</v>
      </c>
      <c r="BJ46" s="116">
        <f t="shared" si="11"/>
        <v>80</v>
      </c>
    </row>
    <row r="47" spans="1:67" ht="14.25" customHeight="1" x14ac:dyDescent="0.25">
      <c r="A47" s="205"/>
      <c r="B47" s="206"/>
      <c r="C47" s="116"/>
      <c r="D47" s="116"/>
      <c r="E47" s="116"/>
      <c r="F47" s="116"/>
      <c r="G47" s="116"/>
      <c r="H47" s="116"/>
      <c r="I47" s="116"/>
      <c r="J47" s="175">
        <f t="shared" si="0"/>
        <v>0</v>
      </c>
      <c r="K47" s="116">
        <v>2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77">
        <f t="shared" si="1"/>
        <v>2</v>
      </c>
      <c r="Y47" s="177">
        <v>17.5</v>
      </c>
      <c r="Z47" s="118">
        <f t="shared" si="2"/>
        <v>35</v>
      </c>
      <c r="AA47" s="116"/>
      <c r="AB47" s="116"/>
      <c r="AC47" s="116"/>
      <c r="AD47" s="116"/>
      <c r="AE47" s="116"/>
      <c r="AF47" s="177">
        <f t="shared" si="3"/>
        <v>0</v>
      </c>
      <c r="AG47" s="177">
        <v>19.25</v>
      </c>
      <c r="AH47" s="118">
        <f t="shared" si="4"/>
        <v>0</v>
      </c>
      <c r="AI47" s="116">
        <v>6</v>
      </c>
      <c r="AJ47" s="116"/>
      <c r="AK47" s="116"/>
      <c r="AL47" s="167">
        <f t="shared" si="5"/>
        <v>6</v>
      </c>
      <c r="AM47" s="167">
        <v>35</v>
      </c>
      <c r="AN47" s="118">
        <f t="shared" si="6"/>
        <v>210</v>
      </c>
      <c r="AO47" s="116"/>
      <c r="AP47" s="116"/>
      <c r="AQ47" s="116"/>
      <c r="AR47" s="116"/>
      <c r="AS47" s="116"/>
      <c r="AT47" s="167">
        <f t="shared" si="7"/>
        <v>0</v>
      </c>
      <c r="AU47" s="167">
        <v>38.5</v>
      </c>
      <c r="AV47" s="118">
        <f t="shared" si="8"/>
        <v>0</v>
      </c>
      <c r="AW47" s="116">
        <v>175</v>
      </c>
      <c r="AX47" s="116"/>
      <c r="AY47" s="116"/>
      <c r="AZ47" s="116"/>
      <c r="BA47" s="116"/>
      <c r="BB47" s="116"/>
      <c r="BC47" s="116"/>
      <c r="BD47" s="185"/>
      <c r="BE47" s="30"/>
      <c r="BF47" s="30"/>
      <c r="BG47" s="30"/>
      <c r="BH47" s="186">
        <f t="shared" si="9"/>
        <v>175</v>
      </c>
      <c r="BI47" s="180">
        <f t="shared" si="10"/>
        <v>420</v>
      </c>
      <c r="BJ47" s="116">
        <f t="shared" si="11"/>
        <v>420</v>
      </c>
    </row>
    <row r="48" spans="1:67" ht="14.25" customHeight="1" x14ac:dyDescent="0.25">
      <c r="A48" s="207"/>
      <c r="B48" s="208"/>
      <c r="C48" s="116"/>
      <c r="D48" s="116"/>
      <c r="E48" s="116"/>
      <c r="F48" s="116"/>
      <c r="G48" s="116"/>
      <c r="H48" s="116"/>
      <c r="I48" s="116"/>
      <c r="J48" s="175">
        <f t="shared" si="0"/>
        <v>0</v>
      </c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77">
        <f t="shared" si="1"/>
        <v>0</v>
      </c>
      <c r="Y48" s="177">
        <v>17.5</v>
      </c>
      <c r="Z48" s="118">
        <f t="shared" si="2"/>
        <v>0</v>
      </c>
      <c r="AA48" s="116"/>
      <c r="AB48" s="116"/>
      <c r="AC48" s="116"/>
      <c r="AD48" s="116"/>
      <c r="AE48" s="116"/>
      <c r="AF48" s="177">
        <f t="shared" si="3"/>
        <v>0</v>
      </c>
      <c r="AG48" s="177">
        <v>19.25</v>
      </c>
      <c r="AH48" s="118">
        <f t="shared" si="4"/>
        <v>0</v>
      </c>
      <c r="AI48" s="116"/>
      <c r="AJ48" s="116"/>
      <c r="AK48" s="116"/>
      <c r="AL48" s="167">
        <f t="shared" si="5"/>
        <v>0</v>
      </c>
      <c r="AM48" s="167">
        <v>35</v>
      </c>
      <c r="AN48" s="118">
        <f t="shared" si="6"/>
        <v>0</v>
      </c>
      <c r="AO48" s="116"/>
      <c r="AP48" s="116"/>
      <c r="AQ48" s="116"/>
      <c r="AR48" s="116"/>
      <c r="AS48" s="116">
        <v>8</v>
      </c>
      <c r="AT48" s="167">
        <f t="shared" si="7"/>
        <v>8</v>
      </c>
      <c r="AU48" s="167">
        <v>38.5</v>
      </c>
      <c r="AV48" s="118">
        <f t="shared" si="8"/>
        <v>308</v>
      </c>
      <c r="AW48" s="116"/>
      <c r="AX48" s="116"/>
      <c r="AY48" s="116"/>
      <c r="AZ48" s="116"/>
      <c r="BA48" s="116"/>
      <c r="BB48" s="116"/>
      <c r="BC48" s="116"/>
      <c r="BD48" s="182"/>
      <c r="BE48" s="30"/>
      <c r="BF48" s="30"/>
      <c r="BG48" s="30"/>
      <c r="BH48" s="187">
        <f t="shared" si="9"/>
        <v>0</v>
      </c>
      <c r="BI48" s="180">
        <f t="shared" si="10"/>
        <v>308</v>
      </c>
      <c r="BJ48" s="116">
        <f t="shared" si="11"/>
        <v>308</v>
      </c>
    </row>
    <row r="49" spans="3:62" ht="14.25" customHeight="1" x14ac:dyDescent="0.25">
      <c r="C49" s="10">
        <f>SUM(C4:C48)</f>
        <v>0</v>
      </c>
      <c r="D49" s="9">
        <f>SUM(D34:D48)</f>
        <v>500</v>
      </c>
      <c r="E49" s="9">
        <f t="shared" ref="E49:J49" si="12">SUM(E4:E48)</f>
        <v>1600</v>
      </c>
      <c r="F49" s="9">
        <f t="shared" si="12"/>
        <v>500</v>
      </c>
      <c r="G49" s="9">
        <f t="shared" si="12"/>
        <v>300</v>
      </c>
      <c r="H49" s="9">
        <f t="shared" si="12"/>
        <v>1000</v>
      </c>
      <c r="I49" s="9">
        <f t="shared" si="12"/>
        <v>400</v>
      </c>
      <c r="J49" s="188">
        <f t="shared" si="12"/>
        <v>4300</v>
      </c>
      <c r="X49" s="140"/>
      <c r="Y49" s="140"/>
      <c r="Z49" s="140">
        <f>SUM(Z4:Z48)</f>
        <v>2415</v>
      </c>
      <c r="AA49" s="140"/>
      <c r="AB49" s="140"/>
      <c r="AC49" s="140"/>
      <c r="AD49" s="140"/>
      <c r="AE49" s="140"/>
      <c r="AF49" s="140"/>
      <c r="AG49" s="140"/>
      <c r="AH49" s="140">
        <f>SUM(AH4:AH48)</f>
        <v>548.625</v>
      </c>
      <c r="AI49" s="140"/>
      <c r="AJ49" s="140"/>
      <c r="AK49" s="140"/>
      <c r="AL49" s="140"/>
      <c r="AM49" s="140"/>
      <c r="AN49" s="140">
        <f>SUM(AN4:AN48)</f>
        <v>3360</v>
      </c>
      <c r="AO49" s="140"/>
      <c r="AU49" s="140"/>
      <c r="AV49" s="140">
        <f t="shared" ref="AV49:BG49" si="13">SUM(AV4:AV48)</f>
        <v>3619</v>
      </c>
      <c r="AW49" s="140">
        <f t="shared" si="13"/>
        <v>7000</v>
      </c>
      <c r="AX49" s="140">
        <f t="shared" si="13"/>
        <v>672.58</v>
      </c>
      <c r="AY49" s="140">
        <f t="shared" si="13"/>
        <v>500</v>
      </c>
      <c r="AZ49" s="140">
        <f t="shared" si="13"/>
        <v>350</v>
      </c>
      <c r="BA49" s="140">
        <f t="shared" si="13"/>
        <v>400</v>
      </c>
      <c r="BB49" s="140">
        <f t="shared" si="13"/>
        <v>500</v>
      </c>
      <c r="BC49" s="140">
        <f t="shared" si="13"/>
        <v>300</v>
      </c>
      <c r="BD49" s="140">
        <f t="shared" si="13"/>
        <v>400</v>
      </c>
      <c r="BE49" s="140">
        <f t="shared" si="13"/>
        <v>3050</v>
      </c>
      <c r="BF49" s="140">
        <f t="shared" si="13"/>
        <v>800</v>
      </c>
      <c r="BG49" s="140">
        <f t="shared" si="13"/>
        <v>200</v>
      </c>
      <c r="BH49" s="149"/>
      <c r="BI49" s="150">
        <f>SUM(BI4:BI48)</f>
        <v>28415.205000000002</v>
      </c>
      <c r="BJ49" s="116">
        <f t="shared" si="11"/>
        <v>28415.205000000002</v>
      </c>
    </row>
    <row r="50" spans="3:62" ht="14.25" customHeight="1" x14ac:dyDescent="0.25">
      <c r="X50" s="140"/>
      <c r="Y50" s="140"/>
      <c r="Z50" s="140"/>
      <c r="AA50" s="140"/>
      <c r="AB50" s="140"/>
      <c r="AC50" s="140"/>
      <c r="AD50" s="140"/>
      <c r="AE50" s="189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9"/>
      <c r="BI50" s="150"/>
    </row>
    <row r="51" spans="3:62" ht="14.25" customHeight="1" x14ac:dyDescent="0.25"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9"/>
      <c r="BI51" s="150"/>
    </row>
    <row r="52" spans="3:62" ht="14.25" customHeight="1" x14ac:dyDescent="0.25"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9"/>
      <c r="BI52" s="150"/>
    </row>
    <row r="53" spans="3:62" ht="14.25" customHeight="1" x14ac:dyDescent="0.25"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9"/>
      <c r="BI53" s="150"/>
    </row>
    <row r="54" spans="3:62" ht="14.25" customHeight="1" x14ac:dyDescent="0.25"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9"/>
      <c r="BI54" s="150"/>
    </row>
    <row r="55" spans="3:62" ht="14.25" customHeight="1" x14ac:dyDescent="0.25"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9"/>
      <c r="BI55" s="150"/>
    </row>
    <row r="56" spans="3:62" ht="14.25" customHeight="1" x14ac:dyDescent="0.25"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9"/>
      <c r="BI56" s="150"/>
    </row>
    <row r="57" spans="3:62" ht="14.25" customHeight="1" x14ac:dyDescent="0.25"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9"/>
      <c r="BI57" s="150"/>
    </row>
    <row r="58" spans="3:62" ht="14.25" customHeight="1" x14ac:dyDescent="0.25"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  <c r="BH58" s="149"/>
      <c r="BI58" s="150"/>
    </row>
    <row r="59" spans="3:62" ht="14.25" customHeight="1" x14ac:dyDescent="0.25"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9"/>
      <c r="BI59" s="150"/>
    </row>
    <row r="60" spans="3:62" ht="14.25" customHeight="1" x14ac:dyDescent="0.25"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40"/>
      <c r="AI60" s="140"/>
      <c r="AJ60" s="140"/>
      <c r="AK60" s="140"/>
      <c r="AL60" s="140"/>
      <c r="AM60" s="140"/>
      <c r="AN60" s="140"/>
      <c r="AO60" s="140"/>
      <c r="AU60" s="140"/>
      <c r="AV60" s="140"/>
      <c r="AW60" s="140"/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H60" s="149"/>
      <c r="BI60" s="150"/>
    </row>
    <row r="61" spans="3:62" ht="14.25" customHeight="1" x14ac:dyDescent="0.25"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  <c r="AH61" s="140"/>
      <c r="AI61" s="140"/>
      <c r="AJ61" s="140"/>
      <c r="AK61" s="140"/>
      <c r="AL61" s="140"/>
      <c r="AM61" s="140"/>
      <c r="AN61" s="140"/>
      <c r="AO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H61" s="149"/>
      <c r="BI61" s="150"/>
    </row>
    <row r="62" spans="3:62" ht="14.25" customHeight="1" x14ac:dyDescent="0.25"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  <c r="AL62" s="140"/>
      <c r="AM62" s="140"/>
      <c r="AN62" s="140"/>
      <c r="AO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H62" s="149"/>
      <c r="BI62" s="150"/>
    </row>
    <row r="63" spans="3:62" ht="14.25" customHeight="1" x14ac:dyDescent="0.25"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9"/>
      <c r="BI63" s="150"/>
    </row>
    <row r="64" spans="3:62" ht="14.25" customHeight="1" x14ac:dyDescent="0.25"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9"/>
      <c r="BI64" s="150"/>
    </row>
    <row r="65" spans="24:61" ht="14.25" customHeight="1" x14ac:dyDescent="0.25"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9"/>
      <c r="BI65" s="150"/>
    </row>
    <row r="66" spans="24:61" ht="14.25" customHeight="1" x14ac:dyDescent="0.25"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0"/>
      <c r="AL66" s="140"/>
      <c r="AM66" s="140"/>
      <c r="AN66" s="140"/>
      <c r="AO66" s="140"/>
      <c r="AU66" s="140"/>
      <c r="AV66" s="140"/>
      <c r="AW66" s="140"/>
      <c r="AX66" s="140"/>
      <c r="AY66" s="140"/>
      <c r="AZ66" s="140"/>
      <c r="BA66" s="140"/>
      <c r="BB66" s="140"/>
      <c r="BC66" s="140"/>
      <c r="BD66" s="140"/>
      <c r="BE66" s="140"/>
      <c r="BF66" s="140"/>
      <c r="BG66" s="140"/>
      <c r="BH66" s="149"/>
      <c r="BI66" s="150"/>
    </row>
    <row r="67" spans="24:61" ht="14.25" customHeight="1" x14ac:dyDescent="0.25"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40"/>
      <c r="AM67" s="140"/>
      <c r="AN67" s="140"/>
      <c r="AO67" s="140"/>
      <c r="AU67" s="140"/>
      <c r="AV67" s="140"/>
      <c r="AW67" s="140"/>
      <c r="AX67" s="140"/>
      <c r="AY67" s="140"/>
      <c r="AZ67" s="140"/>
      <c r="BA67" s="140"/>
      <c r="BB67" s="140"/>
      <c r="BC67" s="140"/>
      <c r="BD67" s="140"/>
      <c r="BE67" s="140"/>
      <c r="BF67" s="140"/>
      <c r="BG67" s="140"/>
      <c r="BH67" s="149"/>
      <c r="BI67" s="150"/>
    </row>
    <row r="68" spans="24:61" ht="14.25" customHeight="1" x14ac:dyDescent="0.25"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  <c r="AH68" s="140"/>
      <c r="AI68" s="140"/>
      <c r="AJ68" s="140"/>
      <c r="AK68" s="140"/>
      <c r="AL68" s="140"/>
      <c r="AM68" s="140"/>
      <c r="AN68" s="140"/>
      <c r="AO68" s="140"/>
      <c r="AU68" s="140"/>
      <c r="AV68" s="140"/>
      <c r="AW68" s="140"/>
      <c r="AX68" s="140"/>
      <c r="AY68" s="140"/>
      <c r="AZ68" s="140"/>
      <c r="BA68" s="140"/>
      <c r="BB68" s="140"/>
      <c r="BC68" s="140"/>
      <c r="BD68" s="140"/>
      <c r="BE68" s="140"/>
      <c r="BF68" s="140"/>
      <c r="BG68" s="140"/>
      <c r="BH68" s="149"/>
      <c r="BI68" s="150"/>
    </row>
    <row r="69" spans="24:61" ht="14.25" customHeight="1" x14ac:dyDescent="0.25"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0"/>
      <c r="AM69" s="140"/>
      <c r="AN69" s="140"/>
      <c r="AO69" s="140"/>
      <c r="AU69" s="140"/>
      <c r="AV69" s="140"/>
      <c r="AW69" s="140"/>
      <c r="AX69" s="140"/>
      <c r="AY69" s="140"/>
      <c r="AZ69" s="140"/>
      <c r="BA69" s="140"/>
      <c r="BB69" s="140"/>
      <c r="BC69" s="140"/>
      <c r="BD69" s="140"/>
      <c r="BE69" s="140"/>
      <c r="BF69" s="140"/>
      <c r="BG69" s="140"/>
      <c r="BH69" s="149"/>
      <c r="BI69" s="150"/>
    </row>
    <row r="70" spans="24:61" ht="14.25" customHeight="1" x14ac:dyDescent="0.25"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140"/>
      <c r="AI70" s="140"/>
      <c r="AJ70" s="140"/>
      <c r="AK70" s="140"/>
      <c r="AL70" s="140"/>
      <c r="AM70" s="140"/>
      <c r="AN70" s="140"/>
      <c r="AO70" s="140"/>
      <c r="AU70" s="140"/>
      <c r="AV70" s="140"/>
      <c r="AW70" s="140"/>
      <c r="AX70" s="140"/>
      <c r="AY70" s="140"/>
      <c r="AZ70" s="140"/>
      <c r="BA70" s="140"/>
      <c r="BB70" s="140"/>
      <c r="BC70" s="140"/>
      <c r="BD70" s="140"/>
      <c r="BE70" s="140"/>
      <c r="BF70" s="140"/>
      <c r="BG70" s="140"/>
      <c r="BH70" s="149"/>
      <c r="BI70" s="150"/>
    </row>
    <row r="71" spans="24:61" ht="14.25" customHeight="1" x14ac:dyDescent="0.25"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  <c r="AU71" s="140"/>
      <c r="AV71" s="140"/>
      <c r="AW71" s="140"/>
      <c r="AX71" s="140"/>
      <c r="AY71" s="140"/>
      <c r="AZ71" s="140"/>
      <c r="BA71" s="140"/>
      <c r="BB71" s="140"/>
      <c r="BC71" s="140"/>
      <c r="BD71" s="140"/>
      <c r="BE71" s="140"/>
      <c r="BF71" s="140"/>
      <c r="BG71" s="140"/>
      <c r="BH71" s="149"/>
      <c r="BI71" s="150"/>
    </row>
    <row r="72" spans="24:61" ht="14.25" customHeight="1" x14ac:dyDescent="0.25"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140"/>
      <c r="AI72" s="140"/>
      <c r="AJ72" s="140"/>
      <c r="AK72" s="140"/>
      <c r="AL72" s="140"/>
      <c r="AM72" s="140"/>
      <c r="AN72" s="140"/>
      <c r="AO72" s="140"/>
      <c r="AU72" s="140"/>
      <c r="AV72" s="140"/>
      <c r="AW72" s="140"/>
      <c r="AX72" s="140"/>
      <c r="AY72" s="140"/>
      <c r="AZ72" s="140"/>
      <c r="BA72" s="140"/>
      <c r="BB72" s="140"/>
      <c r="BC72" s="140"/>
      <c r="BD72" s="140"/>
      <c r="BE72" s="140"/>
      <c r="BF72" s="140"/>
      <c r="BG72" s="140"/>
      <c r="BH72" s="149"/>
      <c r="BI72" s="150"/>
    </row>
    <row r="73" spans="24:61" ht="14.25" customHeight="1" x14ac:dyDescent="0.25"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  <c r="AU73" s="140"/>
      <c r="AV73" s="140"/>
      <c r="AW73" s="140"/>
      <c r="AX73" s="140"/>
      <c r="AY73" s="140"/>
      <c r="AZ73" s="140"/>
      <c r="BA73" s="140"/>
      <c r="BB73" s="140"/>
      <c r="BC73" s="140"/>
      <c r="BD73" s="140"/>
      <c r="BE73" s="140"/>
      <c r="BF73" s="140"/>
      <c r="BG73" s="140"/>
      <c r="BH73" s="149"/>
      <c r="BI73" s="150"/>
    </row>
    <row r="74" spans="24:61" ht="14.25" customHeight="1" x14ac:dyDescent="0.25"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40"/>
      <c r="AI74" s="140"/>
      <c r="AJ74" s="140"/>
      <c r="AK74" s="140"/>
      <c r="AL74" s="140"/>
      <c r="AM74" s="140"/>
      <c r="AN74" s="140"/>
      <c r="AO74" s="140"/>
      <c r="AU74" s="140"/>
      <c r="AV74" s="140"/>
      <c r="AW74" s="140"/>
      <c r="AX74" s="140"/>
      <c r="AY74" s="140"/>
      <c r="AZ74" s="140"/>
      <c r="BA74" s="140"/>
      <c r="BB74" s="140"/>
      <c r="BC74" s="140"/>
      <c r="BD74" s="140"/>
      <c r="BE74" s="140"/>
      <c r="BF74" s="140"/>
      <c r="BG74" s="140"/>
      <c r="BH74" s="149"/>
      <c r="BI74" s="150"/>
    </row>
    <row r="75" spans="24:61" ht="14.25" customHeight="1" x14ac:dyDescent="0.25"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0"/>
      <c r="BH75" s="149"/>
      <c r="BI75" s="150"/>
    </row>
    <row r="76" spans="24:61" ht="14.25" customHeight="1" x14ac:dyDescent="0.25"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  <c r="AO76" s="140"/>
      <c r="AU76" s="140"/>
      <c r="AV76" s="140"/>
      <c r="AW76" s="140"/>
      <c r="AX76" s="140"/>
      <c r="AY76" s="140"/>
      <c r="AZ76" s="140"/>
      <c r="BA76" s="140"/>
      <c r="BB76" s="140"/>
      <c r="BC76" s="140"/>
      <c r="BD76" s="140"/>
      <c r="BE76" s="140"/>
      <c r="BF76" s="140"/>
      <c r="BG76" s="140"/>
      <c r="BH76" s="149"/>
      <c r="BI76" s="150"/>
    </row>
    <row r="77" spans="24:61" ht="14.25" customHeight="1" x14ac:dyDescent="0.25"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  <c r="AH77" s="140"/>
      <c r="AI77" s="140"/>
      <c r="AJ77" s="140"/>
      <c r="AK77" s="140"/>
      <c r="AL77" s="140"/>
      <c r="AM77" s="140"/>
      <c r="AN77" s="140"/>
      <c r="AO77" s="140"/>
      <c r="AU77" s="140"/>
      <c r="AV77" s="140"/>
      <c r="AW77" s="140"/>
      <c r="AX77" s="140"/>
      <c r="AY77" s="140"/>
      <c r="AZ77" s="140"/>
      <c r="BA77" s="140"/>
      <c r="BB77" s="140"/>
      <c r="BC77" s="140"/>
      <c r="BD77" s="140"/>
      <c r="BE77" s="140"/>
      <c r="BF77" s="140"/>
      <c r="BG77" s="140"/>
      <c r="BH77" s="149"/>
      <c r="BI77" s="150"/>
    </row>
    <row r="78" spans="24:61" ht="14.25" customHeight="1" x14ac:dyDescent="0.25"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9"/>
      <c r="BI78" s="150"/>
    </row>
    <row r="79" spans="24:61" ht="14.25" customHeight="1" x14ac:dyDescent="0.25"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U79" s="140"/>
      <c r="AV79" s="140"/>
      <c r="AW79" s="140"/>
      <c r="AX79" s="140"/>
      <c r="AY79" s="140"/>
      <c r="AZ79" s="140"/>
      <c r="BA79" s="140"/>
      <c r="BB79" s="140"/>
      <c r="BC79" s="140"/>
      <c r="BD79" s="140"/>
      <c r="BE79" s="140"/>
      <c r="BF79" s="140"/>
      <c r="BG79" s="140"/>
      <c r="BH79" s="149"/>
      <c r="BI79" s="150"/>
    </row>
    <row r="80" spans="24:61" ht="14.25" customHeight="1" x14ac:dyDescent="0.25"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9"/>
      <c r="BI80" s="150"/>
    </row>
    <row r="81" spans="24:61" ht="14.25" customHeight="1" x14ac:dyDescent="0.25"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9"/>
      <c r="BI81" s="150"/>
    </row>
    <row r="82" spans="24:61" ht="14.25" customHeight="1" x14ac:dyDescent="0.25"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9"/>
      <c r="BI82" s="150"/>
    </row>
    <row r="83" spans="24:61" ht="14.25" customHeight="1" x14ac:dyDescent="0.25"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9"/>
      <c r="BI83" s="150"/>
    </row>
    <row r="84" spans="24:61" ht="14.25" customHeight="1" x14ac:dyDescent="0.25"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9"/>
      <c r="BI84" s="150"/>
    </row>
    <row r="85" spans="24:61" ht="14.25" customHeight="1" x14ac:dyDescent="0.25"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9"/>
      <c r="BI85" s="150"/>
    </row>
    <row r="86" spans="24:61" ht="14.25" customHeight="1" x14ac:dyDescent="0.25"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9"/>
      <c r="BI86" s="150"/>
    </row>
    <row r="87" spans="24:61" ht="14.25" customHeight="1" x14ac:dyDescent="0.25"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9"/>
      <c r="BI87" s="150"/>
    </row>
    <row r="88" spans="24:61" ht="14.25" customHeight="1" x14ac:dyDescent="0.25"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9"/>
      <c r="BI88" s="150"/>
    </row>
    <row r="89" spans="24:61" ht="14.25" customHeight="1" x14ac:dyDescent="0.25"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9"/>
      <c r="BI89" s="150"/>
    </row>
    <row r="90" spans="24:61" ht="14.25" customHeight="1" x14ac:dyDescent="0.25"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40"/>
      <c r="AO90" s="140"/>
      <c r="AU90" s="140"/>
      <c r="AV90" s="140"/>
      <c r="AW90" s="140"/>
      <c r="AX90" s="140"/>
      <c r="AY90" s="140"/>
      <c r="AZ90" s="140"/>
      <c r="BA90" s="140"/>
      <c r="BB90" s="140"/>
      <c r="BC90" s="140"/>
      <c r="BD90" s="140"/>
      <c r="BE90" s="140"/>
      <c r="BF90" s="140"/>
      <c r="BG90" s="140"/>
      <c r="BH90" s="149"/>
      <c r="BI90" s="150"/>
    </row>
    <row r="91" spans="24:61" ht="14.25" customHeight="1" x14ac:dyDescent="0.25"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9"/>
      <c r="BI91" s="150"/>
    </row>
    <row r="92" spans="24:61" ht="14.25" customHeight="1" x14ac:dyDescent="0.25"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  <c r="AH92" s="140"/>
      <c r="AI92" s="140"/>
      <c r="AJ92" s="140"/>
      <c r="AK92" s="140"/>
      <c r="AL92" s="140"/>
      <c r="AM92" s="140"/>
      <c r="AN92" s="140"/>
      <c r="AO92" s="140"/>
      <c r="AU92" s="140"/>
      <c r="AV92" s="140"/>
      <c r="AW92" s="140"/>
      <c r="AX92" s="140"/>
      <c r="AY92" s="140"/>
      <c r="AZ92" s="140"/>
      <c r="BA92" s="140"/>
      <c r="BB92" s="140"/>
      <c r="BC92" s="140"/>
      <c r="BD92" s="140"/>
      <c r="BE92" s="140"/>
      <c r="BF92" s="140"/>
      <c r="BG92" s="140"/>
      <c r="BH92" s="149"/>
      <c r="BI92" s="150"/>
    </row>
    <row r="93" spans="24:61" ht="14.25" customHeight="1" x14ac:dyDescent="0.25"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  <c r="AH93" s="140"/>
      <c r="AI93" s="140"/>
      <c r="AJ93" s="140"/>
      <c r="AK93" s="140"/>
      <c r="AL93" s="140"/>
      <c r="AM93" s="140"/>
      <c r="AN93" s="140"/>
      <c r="AO93" s="140"/>
      <c r="AU93" s="140"/>
      <c r="AV93" s="140"/>
      <c r="AW93" s="140"/>
      <c r="AX93" s="140"/>
      <c r="AY93" s="140"/>
      <c r="AZ93" s="140"/>
      <c r="BA93" s="140"/>
      <c r="BB93" s="140"/>
      <c r="BC93" s="140"/>
      <c r="BD93" s="140"/>
      <c r="BE93" s="140"/>
      <c r="BF93" s="140"/>
      <c r="BG93" s="140"/>
      <c r="BH93" s="149"/>
      <c r="BI93" s="150"/>
    </row>
    <row r="94" spans="24:61" ht="14.25" customHeight="1" x14ac:dyDescent="0.25"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9"/>
      <c r="BI94" s="150"/>
    </row>
    <row r="95" spans="24:61" ht="14.25" customHeight="1" x14ac:dyDescent="0.25"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  <c r="AH95" s="140"/>
      <c r="AI95" s="140"/>
      <c r="AJ95" s="140"/>
      <c r="AK95" s="140"/>
      <c r="AL95" s="140"/>
      <c r="AM95" s="140"/>
      <c r="AN95" s="140"/>
      <c r="AO95" s="140"/>
      <c r="AU95" s="140"/>
      <c r="AV95" s="140"/>
      <c r="AW95" s="140"/>
      <c r="AX95" s="140"/>
      <c r="AY95" s="140"/>
      <c r="AZ95" s="140"/>
      <c r="BA95" s="140"/>
      <c r="BB95" s="140"/>
      <c r="BC95" s="140"/>
      <c r="BD95" s="140"/>
      <c r="BE95" s="140"/>
      <c r="BF95" s="140"/>
      <c r="BG95" s="140"/>
      <c r="BH95" s="149"/>
      <c r="BI95" s="150"/>
    </row>
    <row r="96" spans="24:61" ht="14.25" customHeight="1" x14ac:dyDescent="0.25"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  <c r="AH96" s="140"/>
      <c r="AI96" s="140"/>
      <c r="AJ96" s="140"/>
      <c r="AK96" s="140"/>
      <c r="AL96" s="140"/>
      <c r="AM96" s="140"/>
      <c r="AN96" s="140"/>
      <c r="AO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  <c r="BG96" s="140"/>
      <c r="BH96" s="149"/>
      <c r="BI96" s="150"/>
    </row>
    <row r="97" spans="24:61" ht="14.25" customHeight="1" x14ac:dyDescent="0.25"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  <c r="BG97" s="140"/>
      <c r="BH97" s="149"/>
      <c r="BI97" s="150"/>
    </row>
    <row r="98" spans="24:61" ht="14.25" customHeight="1" x14ac:dyDescent="0.25"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  <c r="AH98" s="140"/>
      <c r="AI98" s="140"/>
      <c r="AJ98" s="140"/>
      <c r="AK98" s="140"/>
      <c r="AL98" s="140"/>
      <c r="AM98" s="140"/>
      <c r="AN98" s="140"/>
      <c r="AO98" s="140"/>
      <c r="AU98" s="140"/>
      <c r="AV98" s="140"/>
      <c r="AW98" s="140"/>
      <c r="AX98" s="140"/>
      <c r="AY98" s="140"/>
      <c r="AZ98" s="140"/>
      <c r="BA98" s="140"/>
      <c r="BB98" s="140"/>
      <c r="BC98" s="140"/>
      <c r="BD98" s="140"/>
      <c r="BE98" s="140"/>
      <c r="BF98" s="140"/>
      <c r="BG98" s="140"/>
      <c r="BH98" s="149"/>
      <c r="BI98" s="150"/>
    </row>
    <row r="99" spans="24:61" ht="14.25" customHeight="1" x14ac:dyDescent="0.25"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9"/>
      <c r="BI99" s="150"/>
    </row>
    <row r="100" spans="24:61" ht="14.25" customHeight="1" x14ac:dyDescent="0.25"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U100" s="140"/>
      <c r="AV100" s="140"/>
      <c r="AW100" s="140"/>
      <c r="AX100" s="140"/>
      <c r="AY100" s="140"/>
      <c r="AZ100" s="140"/>
      <c r="BA100" s="140"/>
      <c r="BB100" s="140"/>
      <c r="BC100" s="140"/>
      <c r="BD100" s="140"/>
      <c r="BE100" s="140"/>
      <c r="BF100" s="140"/>
      <c r="BG100" s="140"/>
      <c r="BH100" s="149"/>
      <c r="BI100" s="150"/>
    </row>
    <row r="101" spans="24:61" ht="14.25" customHeight="1" x14ac:dyDescent="0.25"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  <c r="AH101" s="140"/>
      <c r="AI101" s="140"/>
      <c r="AJ101" s="140"/>
      <c r="AK101" s="140"/>
      <c r="AL101" s="140"/>
      <c r="AM101" s="140"/>
      <c r="AN101" s="140"/>
      <c r="AO101" s="140"/>
      <c r="AU101" s="140"/>
      <c r="AV101" s="140"/>
      <c r="AW101" s="140"/>
      <c r="AX101" s="140"/>
      <c r="AY101" s="140"/>
      <c r="AZ101" s="140"/>
      <c r="BA101" s="140"/>
      <c r="BB101" s="140"/>
      <c r="BC101" s="140"/>
      <c r="BD101" s="140"/>
      <c r="BE101" s="140"/>
      <c r="BF101" s="140"/>
      <c r="BG101" s="140"/>
      <c r="BH101" s="149"/>
      <c r="BI101" s="150"/>
    </row>
    <row r="102" spans="24:61" ht="14.25" customHeight="1" x14ac:dyDescent="0.25"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9"/>
      <c r="BI102" s="150"/>
    </row>
    <row r="103" spans="24:61" ht="14.25" customHeight="1" x14ac:dyDescent="0.25"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  <c r="AH103" s="140"/>
      <c r="AI103" s="140"/>
      <c r="AJ103" s="140"/>
      <c r="AK103" s="140"/>
      <c r="AL103" s="140"/>
      <c r="AM103" s="140"/>
      <c r="AN103" s="140"/>
      <c r="AO103" s="140"/>
      <c r="AU103" s="140"/>
      <c r="AV103" s="140"/>
      <c r="AW103" s="140"/>
      <c r="AX103" s="140"/>
      <c r="AY103" s="140"/>
      <c r="AZ103" s="140"/>
      <c r="BA103" s="140"/>
      <c r="BB103" s="140"/>
      <c r="BC103" s="140"/>
      <c r="BD103" s="140"/>
      <c r="BE103" s="140"/>
      <c r="BF103" s="140"/>
      <c r="BG103" s="140"/>
      <c r="BH103" s="149"/>
      <c r="BI103" s="150"/>
    </row>
    <row r="104" spans="24:61" ht="14.25" customHeight="1" x14ac:dyDescent="0.25"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U104" s="140"/>
      <c r="AV104" s="140"/>
      <c r="AW104" s="140"/>
      <c r="AX104" s="140"/>
      <c r="AY104" s="140"/>
      <c r="AZ104" s="140"/>
      <c r="BA104" s="140"/>
      <c r="BB104" s="140"/>
      <c r="BC104" s="140"/>
      <c r="BD104" s="140"/>
      <c r="BE104" s="140"/>
      <c r="BF104" s="140"/>
      <c r="BG104" s="140"/>
      <c r="BH104" s="149"/>
      <c r="BI104" s="150"/>
    </row>
    <row r="105" spans="24:61" ht="14.25" customHeight="1" x14ac:dyDescent="0.25"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U105" s="140"/>
      <c r="AV105" s="140"/>
      <c r="AW105" s="140"/>
      <c r="AX105" s="140"/>
      <c r="AY105" s="140"/>
      <c r="AZ105" s="140"/>
      <c r="BA105" s="140"/>
      <c r="BB105" s="140"/>
      <c r="BC105" s="140"/>
      <c r="BD105" s="140"/>
      <c r="BE105" s="140"/>
      <c r="BF105" s="140"/>
      <c r="BG105" s="140"/>
      <c r="BH105" s="149"/>
      <c r="BI105" s="150"/>
    </row>
    <row r="106" spans="24:61" ht="14.25" customHeight="1" x14ac:dyDescent="0.25"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U106" s="140"/>
      <c r="AV106" s="140"/>
      <c r="AW106" s="140"/>
      <c r="AX106" s="140"/>
      <c r="AY106" s="140"/>
      <c r="AZ106" s="140"/>
      <c r="BA106" s="140"/>
      <c r="BB106" s="140"/>
      <c r="BC106" s="140"/>
      <c r="BD106" s="140"/>
      <c r="BE106" s="140"/>
      <c r="BF106" s="140"/>
      <c r="BG106" s="140"/>
      <c r="BH106" s="149"/>
      <c r="BI106" s="150"/>
    </row>
    <row r="107" spans="24:61" ht="14.25" customHeight="1" x14ac:dyDescent="0.25"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U107" s="140"/>
      <c r="AV107" s="140"/>
      <c r="AW107" s="140"/>
      <c r="AX107" s="140"/>
      <c r="AY107" s="140"/>
      <c r="AZ107" s="140"/>
      <c r="BA107" s="140"/>
      <c r="BB107" s="140"/>
      <c r="BC107" s="140"/>
      <c r="BD107" s="140"/>
      <c r="BE107" s="140"/>
      <c r="BF107" s="140"/>
      <c r="BG107" s="140"/>
      <c r="BH107" s="149"/>
      <c r="BI107" s="150"/>
    </row>
    <row r="108" spans="24:61" ht="14.25" customHeight="1" x14ac:dyDescent="0.25"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U108" s="140"/>
      <c r="AV108" s="140"/>
      <c r="AW108" s="140"/>
      <c r="AX108" s="140"/>
      <c r="AY108" s="140"/>
      <c r="AZ108" s="140"/>
      <c r="BA108" s="140"/>
      <c r="BB108" s="140"/>
      <c r="BC108" s="140"/>
      <c r="BD108" s="140"/>
      <c r="BE108" s="140"/>
      <c r="BF108" s="140"/>
      <c r="BG108" s="140"/>
      <c r="BH108" s="149"/>
      <c r="BI108" s="150"/>
    </row>
    <row r="109" spans="24:61" ht="14.25" customHeight="1" x14ac:dyDescent="0.25"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U109" s="140"/>
      <c r="AV109" s="140"/>
      <c r="AW109" s="140"/>
      <c r="AX109" s="140"/>
      <c r="AY109" s="140"/>
      <c r="AZ109" s="140"/>
      <c r="BA109" s="140"/>
      <c r="BB109" s="140"/>
      <c r="BC109" s="140"/>
      <c r="BD109" s="140"/>
      <c r="BE109" s="140"/>
      <c r="BF109" s="140"/>
      <c r="BG109" s="140"/>
      <c r="BH109" s="149"/>
      <c r="BI109" s="150"/>
    </row>
    <row r="110" spans="24:61" ht="14.25" customHeight="1" x14ac:dyDescent="0.25"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U110" s="140"/>
      <c r="AV110" s="140"/>
      <c r="AW110" s="140"/>
      <c r="AX110" s="140"/>
      <c r="AY110" s="140"/>
      <c r="AZ110" s="140"/>
      <c r="BA110" s="140"/>
      <c r="BB110" s="140"/>
      <c r="BC110" s="140"/>
      <c r="BD110" s="140"/>
      <c r="BE110" s="140"/>
      <c r="BF110" s="140"/>
      <c r="BG110" s="140"/>
      <c r="BH110" s="149"/>
      <c r="BI110" s="150"/>
    </row>
    <row r="111" spans="24:61" ht="14.25" customHeight="1" x14ac:dyDescent="0.25"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U111" s="140"/>
      <c r="AV111" s="140"/>
      <c r="AW111" s="140"/>
      <c r="AX111" s="140"/>
      <c r="AY111" s="140"/>
      <c r="AZ111" s="140"/>
      <c r="BA111" s="140"/>
      <c r="BB111" s="140"/>
      <c r="BC111" s="140"/>
      <c r="BD111" s="140"/>
      <c r="BE111" s="140"/>
      <c r="BF111" s="140"/>
      <c r="BG111" s="140"/>
      <c r="BH111" s="149"/>
      <c r="BI111" s="150"/>
    </row>
    <row r="112" spans="24:61" ht="14.25" customHeight="1" x14ac:dyDescent="0.25"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U112" s="140"/>
      <c r="AV112" s="140"/>
      <c r="AW112" s="140"/>
      <c r="AX112" s="140"/>
      <c r="AY112" s="140"/>
      <c r="AZ112" s="140"/>
      <c r="BA112" s="140"/>
      <c r="BB112" s="140"/>
      <c r="BC112" s="140"/>
      <c r="BD112" s="140"/>
      <c r="BE112" s="140"/>
      <c r="BF112" s="140"/>
      <c r="BG112" s="140"/>
      <c r="BH112" s="149"/>
      <c r="BI112" s="150"/>
    </row>
    <row r="113" spans="24:61" ht="14.25" customHeight="1" x14ac:dyDescent="0.25"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U113" s="140"/>
      <c r="AV113" s="140"/>
      <c r="AW113" s="140"/>
      <c r="AX113" s="140"/>
      <c r="AY113" s="140"/>
      <c r="AZ113" s="140"/>
      <c r="BA113" s="140"/>
      <c r="BB113" s="140"/>
      <c r="BC113" s="140"/>
      <c r="BD113" s="140"/>
      <c r="BE113" s="140"/>
      <c r="BF113" s="140"/>
      <c r="BG113" s="140"/>
      <c r="BH113" s="149"/>
      <c r="BI113" s="150"/>
    </row>
    <row r="114" spans="24:61" ht="14.25" customHeight="1" x14ac:dyDescent="0.25"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9"/>
      <c r="BI114" s="150"/>
    </row>
    <row r="115" spans="24:61" ht="14.25" customHeight="1" x14ac:dyDescent="0.25"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U115" s="140"/>
      <c r="AV115" s="140"/>
      <c r="AW115" s="140"/>
      <c r="AX115" s="140"/>
      <c r="AY115" s="140"/>
      <c r="AZ115" s="140"/>
      <c r="BA115" s="140"/>
      <c r="BB115" s="140"/>
      <c r="BC115" s="140"/>
      <c r="BD115" s="140"/>
      <c r="BE115" s="140"/>
      <c r="BF115" s="140"/>
      <c r="BG115" s="140"/>
      <c r="BH115" s="149"/>
      <c r="BI115" s="150"/>
    </row>
    <row r="116" spans="24:61" ht="14.25" customHeight="1" x14ac:dyDescent="0.25"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U116" s="140"/>
      <c r="AV116" s="140"/>
      <c r="AW116" s="140"/>
      <c r="AX116" s="140"/>
      <c r="AY116" s="140"/>
      <c r="AZ116" s="140"/>
      <c r="BA116" s="140"/>
      <c r="BB116" s="140"/>
      <c r="BC116" s="140"/>
      <c r="BD116" s="140"/>
      <c r="BE116" s="140"/>
      <c r="BF116" s="140"/>
      <c r="BG116" s="140"/>
      <c r="BH116" s="149"/>
      <c r="BI116" s="150"/>
    </row>
    <row r="117" spans="24:61" ht="14.25" customHeight="1" x14ac:dyDescent="0.25"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  <c r="AH117" s="140"/>
      <c r="AI117" s="140"/>
      <c r="AJ117" s="140"/>
      <c r="AK117" s="140"/>
      <c r="AL117" s="140"/>
      <c r="AM117" s="140"/>
      <c r="AN117" s="140"/>
      <c r="AO117" s="140"/>
      <c r="AU117" s="140"/>
      <c r="AV117" s="140"/>
      <c r="AW117" s="140"/>
      <c r="AX117" s="140"/>
      <c r="AY117" s="140"/>
      <c r="AZ117" s="140"/>
      <c r="BA117" s="140"/>
      <c r="BB117" s="140"/>
      <c r="BC117" s="140"/>
      <c r="BD117" s="140"/>
      <c r="BE117" s="140"/>
      <c r="BF117" s="140"/>
      <c r="BG117" s="140"/>
      <c r="BH117" s="149"/>
      <c r="BI117" s="150"/>
    </row>
    <row r="118" spans="24:61" ht="14.25" customHeight="1" x14ac:dyDescent="0.25"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  <c r="AH118" s="140"/>
      <c r="AI118" s="140"/>
      <c r="AJ118" s="140"/>
      <c r="AK118" s="140"/>
      <c r="AL118" s="140"/>
      <c r="AM118" s="140"/>
      <c r="AN118" s="140"/>
      <c r="AO118" s="140"/>
      <c r="AU118" s="140"/>
      <c r="AV118" s="140"/>
      <c r="AW118" s="140"/>
      <c r="AX118" s="140"/>
      <c r="AY118" s="140"/>
      <c r="AZ118" s="140"/>
      <c r="BA118" s="140"/>
      <c r="BB118" s="140"/>
      <c r="BC118" s="140"/>
      <c r="BD118" s="140"/>
      <c r="BE118" s="140"/>
      <c r="BF118" s="140"/>
      <c r="BG118" s="140"/>
      <c r="BH118" s="149"/>
      <c r="BI118" s="150"/>
    </row>
    <row r="119" spans="24:61" ht="14.25" customHeight="1" x14ac:dyDescent="0.25"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U119" s="140"/>
      <c r="AV119" s="140"/>
      <c r="AW119" s="140"/>
      <c r="AX119" s="140"/>
      <c r="AY119" s="140"/>
      <c r="AZ119" s="140"/>
      <c r="BA119" s="140"/>
      <c r="BB119" s="140"/>
      <c r="BC119" s="140"/>
      <c r="BD119" s="140"/>
      <c r="BE119" s="140"/>
      <c r="BF119" s="140"/>
      <c r="BG119" s="140"/>
      <c r="BH119" s="149"/>
      <c r="BI119" s="150"/>
    </row>
    <row r="120" spans="24:61" ht="14.25" customHeight="1" x14ac:dyDescent="0.25"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H120" s="149"/>
      <c r="BI120" s="150"/>
    </row>
    <row r="121" spans="24:61" ht="14.25" customHeight="1" x14ac:dyDescent="0.25"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  <c r="AH121" s="140"/>
      <c r="AI121" s="140"/>
      <c r="AJ121" s="140"/>
      <c r="AK121" s="140"/>
      <c r="AL121" s="140"/>
      <c r="AM121" s="140"/>
      <c r="AN121" s="140"/>
      <c r="AO121" s="140"/>
      <c r="AU121" s="140"/>
      <c r="AV121" s="140"/>
      <c r="AW121" s="140"/>
      <c r="AX121" s="140"/>
      <c r="AY121" s="140"/>
      <c r="AZ121" s="140"/>
      <c r="BA121" s="140"/>
      <c r="BB121" s="140"/>
      <c r="BC121" s="140"/>
      <c r="BD121" s="140"/>
      <c r="BE121" s="140"/>
      <c r="BF121" s="140"/>
      <c r="BG121" s="140"/>
      <c r="BH121" s="149"/>
      <c r="BI121" s="150"/>
    </row>
    <row r="122" spans="24:61" ht="14.25" customHeight="1" x14ac:dyDescent="0.25"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H122" s="149"/>
      <c r="BI122" s="150"/>
    </row>
    <row r="123" spans="24:61" ht="14.25" customHeight="1" x14ac:dyDescent="0.25"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H123" s="149"/>
      <c r="BI123" s="150"/>
    </row>
    <row r="124" spans="24:61" ht="14.25" customHeight="1" x14ac:dyDescent="0.25"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H124" s="149"/>
      <c r="BI124" s="150"/>
    </row>
    <row r="125" spans="24:61" ht="14.25" customHeight="1" x14ac:dyDescent="0.25"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H125" s="149"/>
      <c r="BI125" s="150"/>
    </row>
    <row r="126" spans="24:61" ht="14.25" customHeight="1" x14ac:dyDescent="0.25"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U126" s="140"/>
      <c r="AV126" s="140"/>
      <c r="AW126" s="140"/>
      <c r="AX126" s="140"/>
      <c r="AY126" s="140"/>
      <c r="AZ126" s="140"/>
      <c r="BA126" s="140"/>
      <c r="BB126" s="140"/>
      <c r="BC126" s="140"/>
      <c r="BD126" s="140"/>
      <c r="BE126" s="140"/>
      <c r="BF126" s="140"/>
      <c r="BG126" s="140"/>
      <c r="BH126" s="149"/>
      <c r="BI126" s="150"/>
    </row>
    <row r="127" spans="24:61" ht="14.25" customHeight="1" x14ac:dyDescent="0.25"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U127" s="140"/>
      <c r="AV127" s="140"/>
      <c r="AW127" s="140"/>
      <c r="AX127" s="140"/>
      <c r="AY127" s="140"/>
      <c r="AZ127" s="140"/>
      <c r="BA127" s="140"/>
      <c r="BB127" s="140"/>
      <c r="BC127" s="140"/>
      <c r="BD127" s="140"/>
      <c r="BE127" s="140"/>
      <c r="BF127" s="140"/>
      <c r="BG127" s="140"/>
      <c r="BH127" s="149"/>
      <c r="BI127" s="150"/>
    </row>
    <row r="128" spans="24:61" ht="14.25" customHeight="1" x14ac:dyDescent="0.25"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U128" s="140"/>
      <c r="AV128" s="140"/>
      <c r="AW128" s="140"/>
      <c r="AX128" s="140"/>
      <c r="AY128" s="140"/>
      <c r="AZ128" s="140"/>
      <c r="BA128" s="140"/>
      <c r="BB128" s="140"/>
      <c r="BC128" s="140"/>
      <c r="BD128" s="140"/>
      <c r="BE128" s="140"/>
      <c r="BF128" s="140"/>
      <c r="BG128" s="140"/>
      <c r="BH128" s="149"/>
      <c r="BI128" s="150"/>
    </row>
    <row r="129" spans="24:61" ht="14.25" customHeight="1" x14ac:dyDescent="0.25"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  <c r="AH129" s="140"/>
      <c r="AI129" s="140"/>
      <c r="AJ129" s="140"/>
      <c r="AK129" s="140"/>
      <c r="AL129" s="140"/>
      <c r="AM129" s="140"/>
      <c r="AN129" s="140"/>
      <c r="AO129" s="140"/>
      <c r="AU129" s="140"/>
      <c r="AV129" s="140"/>
      <c r="AW129" s="140"/>
      <c r="AX129" s="140"/>
      <c r="AY129" s="140"/>
      <c r="AZ129" s="140"/>
      <c r="BA129" s="140"/>
      <c r="BB129" s="140"/>
      <c r="BC129" s="140"/>
      <c r="BD129" s="140"/>
      <c r="BE129" s="140"/>
      <c r="BF129" s="140"/>
      <c r="BG129" s="140"/>
      <c r="BH129" s="149"/>
      <c r="BI129" s="150"/>
    </row>
    <row r="130" spans="24:61" ht="14.25" customHeight="1" x14ac:dyDescent="0.25"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0"/>
      <c r="AI130" s="140"/>
      <c r="AJ130" s="140"/>
      <c r="AK130" s="140"/>
      <c r="AL130" s="140"/>
      <c r="AM130" s="140"/>
      <c r="AN130" s="140"/>
      <c r="AO130" s="140"/>
      <c r="AU130" s="140"/>
      <c r="AV130" s="140"/>
      <c r="AW130" s="140"/>
      <c r="AX130" s="140"/>
      <c r="AY130" s="140"/>
      <c r="AZ130" s="140"/>
      <c r="BA130" s="140"/>
      <c r="BB130" s="140"/>
      <c r="BC130" s="140"/>
      <c r="BD130" s="140"/>
      <c r="BE130" s="140"/>
      <c r="BF130" s="140"/>
      <c r="BG130" s="140"/>
      <c r="BH130" s="149"/>
      <c r="BI130" s="150"/>
    </row>
    <row r="131" spans="24:61" ht="14.25" customHeight="1" x14ac:dyDescent="0.25"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  <c r="AH131" s="140"/>
      <c r="AI131" s="140"/>
      <c r="AJ131" s="140"/>
      <c r="AK131" s="140"/>
      <c r="AL131" s="140"/>
      <c r="AM131" s="140"/>
      <c r="AN131" s="140"/>
      <c r="AO131" s="140"/>
      <c r="AU131" s="140"/>
      <c r="AV131" s="140"/>
      <c r="AW131" s="140"/>
      <c r="AX131" s="140"/>
      <c r="AY131" s="140"/>
      <c r="AZ131" s="140"/>
      <c r="BA131" s="140"/>
      <c r="BB131" s="140"/>
      <c r="BC131" s="140"/>
      <c r="BD131" s="140"/>
      <c r="BE131" s="140"/>
      <c r="BF131" s="140"/>
      <c r="BG131" s="140"/>
      <c r="BH131" s="149"/>
      <c r="BI131" s="150"/>
    </row>
    <row r="132" spans="24:61" ht="14.25" customHeight="1" x14ac:dyDescent="0.25"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  <c r="AH132" s="140"/>
      <c r="AI132" s="140"/>
      <c r="AJ132" s="140"/>
      <c r="AK132" s="140"/>
      <c r="AL132" s="140"/>
      <c r="AM132" s="140"/>
      <c r="AN132" s="140"/>
      <c r="AO132" s="140"/>
      <c r="AU132" s="140"/>
      <c r="AV132" s="140"/>
      <c r="AW132" s="140"/>
      <c r="AX132" s="140"/>
      <c r="AY132" s="140"/>
      <c r="AZ132" s="140"/>
      <c r="BA132" s="140"/>
      <c r="BB132" s="140"/>
      <c r="BC132" s="140"/>
      <c r="BD132" s="140"/>
      <c r="BE132" s="140"/>
      <c r="BF132" s="140"/>
      <c r="BG132" s="140"/>
      <c r="BH132" s="149"/>
      <c r="BI132" s="150"/>
    </row>
    <row r="133" spans="24:61" ht="14.25" customHeight="1" x14ac:dyDescent="0.25"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U133" s="140"/>
      <c r="AV133" s="140"/>
      <c r="AW133" s="140"/>
      <c r="AX133" s="140"/>
      <c r="AY133" s="140"/>
      <c r="AZ133" s="140"/>
      <c r="BA133" s="140"/>
      <c r="BB133" s="140"/>
      <c r="BC133" s="140"/>
      <c r="BD133" s="140"/>
      <c r="BE133" s="140"/>
      <c r="BF133" s="140"/>
      <c r="BG133" s="140"/>
      <c r="BH133" s="149"/>
      <c r="BI133" s="150"/>
    </row>
    <row r="134" spans="24:61" ht="14.25" customHeight="1" x14ac:dyDescent="0.25"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U134" s="140"/>
      <c r="AV134" s="140"/>
      <c r="AW134" s="140"/>
      <c r="AX134" s="140"/>
      <c r="AY134" s="140"/>
      <c r="AZ134" s="140"/>
      <c r="BA134" s="140"/>
      <c r="BB134" s="140"/>
      <c r="BC134" s="140"/>
      <c r="BD134" s="140"/>
      <c r="BE134" s="140"/>
      <c r="BF134" s="140"/>
      <c r="BG134" s="140"/>
      <c r="BH134" s="149"/>
      <c r="BI134" s="150"/>
    </row>
    <row r="135" spans="24:61" ht="14.25" customHeight="1" x14ac:dyDescent="0.25"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  <c r="AH135" s="140"/>
      <c r="AI135" s="140"/>
      <c r="AJ135" s="140"/>
      <c r="AK135" s="140"/>
      <c r="AL135" s="140"/>
      <c r="AM135" s="140"/>
      <c r="AN135" s="140"/>
      <c r="AO135" s="140"/>
      <c r="AU135" s="140"/>
      <c r="AV135" s="140"/>
      <c r="AW135" s="140"/>
      <c r="AX135" s="140"/>
      <c r="AY135" s="140"/>
      <c r="AZ135" s="140"/>
      <c r="BA135" s="140"/>
      <c r="BB135" s="140"/>
      <c r="BC135" s="140"/>
      <c r="BD135" s="140"/>
      <c r="BE135" s="140"/>
      <c r="BF135" s="140"/>
      <c r="BG135" s="140"/>
      <c r="BH135" s="149"/>
      <c r="BI135" s="150"/>
    </row>
    <row r="136" spans="24:61" ht="14.25" customHeight="1" x14ac:dyDescent="0.25"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  <c r="AH136" s="140"/>
      <c r="AI136" s="140"/>
      <c r="AJ136" s="140"/>
      <c r="AK136" s="140"/>
      <c r="AL136" s="140"/>
      <c r="AM136" s="140"/>
      <c r="AN136" s="140"/>
      <c r="AO136" s="140"/>
      <c r="AU136" s="140"/>
      <c r="AV136" s="140"/>
      <c r="AW136" s="140"/>
      <c r="AX136" s="140"/>
      <c r="AY136" s="140"/>
      <c r="AZ136" s="140"/>
      <c r="BA136" s="140"/>
      <c r="BB136" s="140"/>
      <c r="BC136" s="140"/>
      <c r="BD136" s="140"/>
      <c r="BE136" s="140"/>
      <c r="BF136" s="140"/>
      <c r="BG136" s="140"/>
      <c r="BH136" s="149"/>
      <c r="BI136" s="150"/>
    </row>
    <row r="137" spans="24:61" ht="14.25" customHeight="1" x14ac:dyDescent="0.25"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  <c r="AH137" s="140"/>
      <c r="AI137" s="140"/>
      <c r="AJ137" s="140"/>
      <c r="AK137" s="140"/>
      <c r="AL137" s="140"/>
      <c r="AM137" s="140"/>
      <c r="AN137" s="140"/>
      <c r="AO137" s="140"/>
      <c r="AU137" s="140"/>
      <c r="AV137" s="140"/>
      <c r="AW137" s="140"/>
      <c r="AX137" s="140"/>
      <c r="AY137" s="140"/>
      <c r="AZ137" s="140"/>
      <c r="BA137" s="140"/>
      <c r="BB137" s="140"/>
      <c r="BC137" s="140"/>
      <c r="BD137" s="140"/>
      <c r="BE137" s="140"/>
      <c r="BF137" s="140"/>
      <c r="BG137" s="140"/>
      <c r="BH137" s="149"/>
      <c r="BI137" s="150"/>
    </row>
    <row r="138" spans="24:61" ht="14.25" customHeight="1" x14ac:dyDescent="0.25"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  <c r="AH138" s="140"/>
      <c r="AI138" s="140"/>
      <c r="AJ138" s="140"/>
      <c r="AK138" s="140"/>
      <c r="AL138" s="140"/>
      <c r="AM138" s="140"/>
      <c r="AN138" s="140"/>
      <c r="AO138" s="140"/>
      <c r="AU138" s="140"/>
      <c r="AV138" s="140"/>
      <c r="AW138" s="140"/>
      <c r="AX138" s="140"/>
      <c r="AY138" s="140"/>
      <c r="AZ138" s="140"/>
      <c r="BA138" s="140"/>
      <c r="BB138" s="140"/>
      <c r="BC138" s="140"/>
      <c r="BD138" s="140"/>
      <c r="BE138" s="140"/>
      <c r="BF138" s="140"/>
      <c r="BG138" s="140"/>
      <c r="BH138" s="149"/>
      <c r="BI138" s="150"/>
    </row>
    <row r="139" spans="24:61" ht="14.25" customHeight="1" x14ac:dyDescent="0.25"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  <c r="AH139" s="140"/>
      <c r="AI139" s="140"/>
      <c r="AJ139" s="140"/>
      <c r="AK139" s="140"/>
      <c r="AL139" s="140"/>
      <c r="AM139" s="140"/>
      <c r="AN139" s="140"/>
      <c r="AO139" s="140"/>
      <c r="AU139" s="140"/>
      <c r="AV139" s="140"/>
      <c r="AW139" s="140"/>
      <c r="AX139" s="140"/>
      <c r="AY139" s="140"/>
      <c r="AZ139" s="140"/>
      <c r="BA139" s="140"/>
      <c r="BB139" s="140"/>
      <c r="BC139" s="140"/>
      <c r="BD139" s="140"/>
      <c r="BE139" s="140"/>
      <c r="BF139" s="140"/>
      <c r="BG139" s="140"/>
      <c r="BH139" s="149"/>
      <c r="BI139" s="150"/>
    </row>
    <row r="140" spans="24:61" ht="14.25" customHeight="1" x14ac:dyDescent="0.25"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  <c r="AH140" s="140"/>
      <c r="AI140" s="140"/>
      <c r="AJ140" s="140"/>
      <c r="AK140" s="140"/>
      <c r="AL140" s="140"/>
      <c r="AM140" s="140"/>
      <c r="AN140" s="140"/>
      <c r="AO140" s="140"/>
      <c r="AU140" s="140"/>
      <c r="AV140" s="140"/>
      <c r="AW140" s="140"/>
      <c r="AX140" s="140"/>
      <c r="AY140" s="140"/>
      <c r="AZ140" s="140"/>
      <c r="BA140" s="140"/>
      <c r="BB140" s="140"/>
      <c r="BC140" s="140"/>
      <c r="BD140" s="140"/>
      <c r="BE140" s="140"/>
      <c r="BF140" s="140"/>
      <c r="BG140" s="140"/>
      <c r="BH140" s="149"/>
      <c r="BI140" s="150"/>
    </row>
    <row r="141" spans="24:61" ht="14.25" customHeight="1" x14ac:dyDescent="0.25"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  <c r="AH141" s="140"/>
      <c r="AI141" s="140"/>
      <c r="AJ141" s="140"/>
      <c r="AK141" s="140"/>
      <c r="AL141" s="140"/>
      <c r="AM141" s="140"/>
      <c r="AN141" s="140"/>
      <c r="AO141" s="140"/>
      <c r="AU141" s="140"/>
      <c r="AV141" s="140"/>
      <c r="AW141" s="140"/>
      <c r="AX141" s="140"/>
      <c r="AY141" s="140"/>
      <c r="AZ141" s="140"/>
      <c r="BA141" s="140"/>
      <c r="BB141" s="140"/>
      <c r="BC141" s="140"/>
      <c r="BD141" s="140"/>
      <c r="BE141" s="140"/>
      <c r="BF141" s="140"/>
      <c r="BG141" s="140"/>
      <c r="BH141" s="149"/>
      <c r="BI141" s="150"/>
    </row>
    <row r="142" spans="24:61" ht="14.25" customHeight="1" x14ac:dyDescent="0.25"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  <c r="AH142" s="140"/>
      <c r="AI142" s="140"/>
      <c r="AJ142" s="140"/>
      <c r="AK142" s="140"/>
      <c r="AL142" s="140"/>
      <c r="AM142" s="140"/>
      <c r="AN142" s="140"/>
      <c r="AO142" s="140"/>
      <c r="AU142" s="140"/>
      <c r="AV142" s="140"/>
      <c r="AW142" s="140"/>
      <c r="AX142" s="140"/>
      <c r="AY142" s="140"/>
      <c r="AZ142" s="140"/>
      <c r="BA142" s="140"/>
      <c r="BB142" s="140"/>
      <c r="BC142" s="140"/>
      <c r="BD142" s="140"/>
      <c r="BE142" s="140"/>
      <c r="BF142" s="140"/>
      <c r="BG142" s="140"/>
      <c r="BH142" s="149"/>
      <c r="BI142" s="150"/>
    </row>
    <row r="143" spans="24:61" ht="14.25" customHeight="1" x14ac:dyDescent="0.25"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  <c r="AH143" s="140"/>
      <c r="AI143" s="140"/>
      <c r="AJ143" s="140"/>
      <c r="AK143" s="140"/>
      <c r="AL143" s="140"/>
      <c r="AM143" s="140"/>
      <c r="AN143" s="140"/>
      <c r="AO143" s="140"/>
      <c r="AU143" s="140"/>
      <c r="AV143" s="140"/>
      <c r="AW143" s="140"/>
      <c r="AX143" s="140"/>
      <c r="AY143" s="140"/>
      <c r="AZ143" s="140"/>
      <c r="BA143" s="140"/>
      <c r="BB143" s="140"/>
      <c r="BC143" s="140"/>
      <c r="BD143" s="140"/>
      <c r="BE143" s="140"/>
      <c r="BF143" s="140"/>
      <c r="BG143" s="140"/>
      <c r="BH143" s="149"/>
      <c r="BI143" s="150"/>
    </row>
    <row r="144" spans="24:61" ht="14.25" customHeight="1" x14ac:dyDescent="0.25"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  <c r="AH144" s="140"/>
      <c r="AI144" s="140"/>
      <c r="AJ144" s="140"/>
      <c r="AK144" s="140"/>
      <c r="AL144" s="140"/>
      <c r="AM144" s="140"/>
      <c r="AN144" s="140"/>
      <c r="AO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9"/>
      <c r="BI144" s="150"/>
    </row>
    <row r="145" spans="24:61" ht="14.25" customHeight="1" x14ac:dyDescent="0.25"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  <c r="AH145" s="140"/>
      <c r="AI145" s="140"/>
      <c r="AJ145" s="140"/>
      <c r="AK145" s="140"/>
      <c r="AL145" s="140"/>
      <c r="AM145" s="140"/>
      <c r="AN145" s="140"/>
      <c r="AO145" s="140"/>
      <c r="AU145" s="140"/>
      <c r="AV145" s="140"/>
      <c r="AW145" s="140"/>
      <c r="AX145" s="140"/>
      <c r="AY145" s="140"/>
      <c r="AZ145" s="140"/>
      <c r="BA145" s="140"/>
      <c r="BB145" s="140"/>
      <c r="BC145" s="140"/>
      <c r="BD145" s="140"/>
      <c r="BE145" s="140"/>
      <c r="BF145" s="140"/>
      <c r="BG145" s="140"/>
      <c r="BH145" s="149"/>
      <c r="BI145" s="150"/>
    </row>
    <row r="146" spans="24:61" ht="14.25" customHeight="1" x14ac:dyDescent="0.25"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  <c r="AH146" s="140"/>
      <c r="AI146" s="140"/>
      <c r="AJ146" s="140"/>
      <c r="AK146" s="140"/>
      <c r="AL146" s="140"/>
      <c r="AM146" s="140"/>
      <c r="AN146" s="140"/>
      <c r="AO146" s="140"/>
      <c r="AU146" s="140"/>
      <c r="AV146" s="140"/>
      <c r="AW146" s="140"/>
      <c r="AX146" s="140"/>
      <c r="AY146" s="140"/>
      <c r="AZ146" s="140"/>
      <c r="BA146" s="140"/>
      <c r="BB146" s="140"/>
      <c r="BC146" s="140"/>
      <c r="BD146" s="140"/>
      <c r="BE146" s="140"/>
      <c r="BF146" s="140"/>
      <c r="BG146" s="140"/>
      <c r="BH146" s="149"/>
      <c r="BI146" s="150"/>
    </row>
    <row r="147" spans="24:61" ht="14.25" customHeight="1" x14ac:dyDescent="0.25"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  <c r="AH147" s="140"/>
      <c r="AI147" s="140"/>
      <c r="AJ147" s="140"/>
      <c r="AK147" s="140"/>
      <c r="AL147" s="140"/>
      <c r="AM147" s="140"/>
      <c r="AN147" s="140"/>
      <c r="AO147" s="140"/>
      <c r="AU147" s="140"/>
      <c r="AV147" s="140"/>
      <c r="AW147" s="140"/>
      <c r="AX147" s="140"/>
      <c r="AY147" s="140"/>
      <c r="AZ147" s="140"/>
      <c r="BA147" s="140"/>
      <c r="BB147" s="140"/>
      <c r="BC147" s="140"/>
      <c r="BD147" s="140"/>
      <c r="BE147" s="140"/>
      <c r="BF147" s="140"/>
      <c r="BG147" s="140"/>
      <c r="BH147" s="149"/>
      <c r="BI147" s="150"/>
    </row>
    <row r="148" spans="24:61" ht="14.25" customHeight="1" x14ac:dyDescent="0.25"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  <c r="AH148" s="140"/>
      <c r="AI148" s="140"/>
      <c r="AJ148" s="140"/>
      <c r="AK148" s="140"/>
      <c r="AL148" s="140"/>
      <c r="AM148" s="140"/>
      <c r="AN148" s="140"/>
      <c r="AO148" s="140"/>
      <c r="AU148" s="140"/>
      <c r="AV148" s="140"/>
      <c r="AW148" s="140"/>
      <c r="AX148" s="140"/>
      <c r="AY148" s="140"/>
      <c r="AZ148" s="140"/>
      <c r="BA148" s="140"/>
      <c r="BB148" s="140"/>
      <c r="BC148" s="140"/>
      <c r="BD148" s="140"/>
      <c r="BE148" s="140"/>
      <c r="BF148" s="140"/>
      <c r="BG148" s="140"/>
      <c r="BH148" s="149"/>
      <c r="BI148" s="150"/>
    </row>
    <row r="149" spans="24:61" ht="14.25" customHeight="1" x14ac:dyDescent="0.25"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  <c r="AH149" s="140"/>
      <c r="AI149" s="140"/>
      <c r="AJ149" s="140"/>
      <c r="AK149" s="140"/>
      <c r="AL149" s="140"/>
      <c r="AM149" s="140"/>
      <c r="AN149" s="140"/>
      <c r="AO149" s="140"/>
      <c r="AU149" s="140"/>
      <c r="AV149" s="140"/>
      <c r="AW149" s="140"/>
      <c r="AX149" s="140"/>
      <c r="AY149" s="140"/>
      <c r="AZ149" s="140"/>
      <c r="BA149" s="140"/>
      <c r="BB149" s="140"/>
      <c r="BC149" s="140"/>
      <c r="BD149" s="140"/>
      <c r="BE149" s="140"/>
      <c r="BF149" s="140"/>
      <c r="BG149" s="140"/>
      <c r="BH149" s="149"/>
      <c r="BI149" s="150"/>
    </row>
    <row r="150" spans="24:61" ht="14.25" customHeight="1" x14ac:dyDescent="0.25"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  <c r="AH150" s="140"/>
      <c r="AI150" s="140"/>
      <c r="AJ150" s="140"/>
      <c r="AK150" s="140"/>
      <c r="AL150" s="140"/>
      <c r="AM150" s="140"/>
      <c r="AN150" s="140"/>
      <c r="AO150" s="140"/>
      <c r="AU150" s="140"/>
      <c r="AV150" s="140"/>
      <c r="AW150" s="140"/>
      <c r="AX150" s="140"/>
      <c r="AY150" s="140"/>
      <c r="AZ150" s="140"/>
      <c r="BA150" s="140"/>
      <c r="BB150" s="140"/>
      <c r="BC150" s="140"/>
      <c r="BD150" s="140"/>
      <c r="BE150" s="140"/>
      <c r="BF150" s="140"/>
      <c r="BG150" s="140"/>
      <c r="BH150" s="149"/>
      <c r="BI150" s="150"/>
    </row>
    <row r="151" spans="24:61" ht="14.25" customHeight="1" x14ac:dyDescent="0.25"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  <c r="AH151" s="140"/>
      <c r="AI151" s="140"/>
      <c r="AJ151" s="140"/>
      <c r="AK151" s="140"/>
      <c r="AL151" s="140"/>
      <c r="AM151" s="140"/>
      <c r="AN151" s="140"/>
      <c r="AO151" s="140"/>
      <c r="AU151" s="140"/>
      <c r="AV151" s="140"/>
      <c r="AW151" s="140"/>
      <c r="AX151" s="140"/>
      <c r="AY151" s="140"/>
      <c r="AZ151" s="140"/>
      <c r="BA151" s="140"/>
      <c r="BB151" s="140"/>
      <c r="BC151" s="140"/>
      <c r="BD151" s="140"/>
      <c r="BE151" s="140"/>
      <c r="BF151" s="140"/>
      <c r="BG151" s="140"/>
      <c r="BH151" s="149"/>
      <c r="BI151" s="150"/>
    </row>
    <row r="152" spans="24:61" ht="14.25" customHeight="1" x14ac:dyDescent="0.25"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  <c r="AH152" s="140"/>
      <c r="AI152" s="140"/>
      <c r="AJ152" s="140"/>
      <c r="AK152" s="140"/>
      <c r="AL152" s="140"/>
      <c r="AM152" s="140"/>
      <c r="AN152" s="140"/>
      <c r="AO152" s="140"/>
      <c r="AU152" s="140"/>
      <c r="AV152" s="140"/>
      <c r="AW152" s="140"/>
      <c r="AX152" s="140"/>
      <c r="AY152" s="140"/>
      <c r="AZ152" s="140"/>
      <c r="BA152" s="140"/>
      <c r="BB152" s="140"/>
      <c r="BC152" s="140"/>
      <c r="BD152" s="140"/>
      <c r="BE152" s="140"/>
      <c r="BF152" s="140"/>
      <c r="BG152" s="140"/>
      <c r="BH152" s="149"/>
      <c r="BI152" s="150"/>
    </row>
    <row r="153" spans="24:61" ht="14.25" customHeight="1" x14ac:dyDescent="0.25"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  <c r="AH153" s="140"/>
      <c r="AI153" s="140"/>
      <c r="AJ153" s="140"/>
      <c r="AK153" s="140"/>
      <c r="AL153" s="140"/>
      <c r="AM153" s="140"/>
      <c r="AN153" s="140"/>
      <c r="AO153" s="140"/>
      <c r="AU153" s="140"/>
      <c r="AV153" s="140"/>
      <c r="AW153" s="140"/>
      <c r="AX153" s="140"/>
      <c r="AY153" s="140"/>
      <c r="AZ153" s="140"/>
      <c r="BA153" s="140"/>
      <c r="BB153" s="140"/>
      <c r="BC153" s="140"/>
      <c r="BD153" s="140"/>
      <c r="BE153" s="140"/>
      <c r="BF153" s="140"/>
      <c r="BG153" s="140"/>
      <c r="BH153" s="149"/>
      <c r="BI153" s="150"/>
    </row>
    <row r="154" spans="24:61" ht="14.25" customHeight="1" x14ac:dyDescent="0.25"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  <c r="AU154" s="140"/>
      <c r="AV154" s="140"/>
      <c r="AW154" s="140"/>
      <c r="AX154" s="140"/>
      <c r="AY154" s="140"/>
      <c r="AZ154" s="140"/>
      <c r="BA154" s="140"/>
      <c r="BB154" s="140"/>
      <c r="BC154" s="140"/>
      <c r="BD154" s="140"/>
      <c r="BE154" s="140"/>
      <c r="BF154" s="140"/>
      <c r="BG154" s="140"/>
      <c r="BH154" s="149"/>
      <c r="BI154" s="150"/>
    </row>
    <row r="155" spans="24:61" ht="14.25" customHeight="1" x14ac:dyDescent="0.25"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  <c r="AH155" s="140"/>
      <c r="AI155" s="140"/>
      <c r="AJ155" s="140"/>
      <c r="AK155" s="140"/>
      <c r="AL155" s="140"/>
      <c r="AM155" s="140"/>
      <c r="AN155" s="140"/>
      <c r="AO155" s="140"/>
      <c r="AU155" s="140"/>
      <c r="AV155" s="140"/>
      <c r="AW155" s="140"/>
      <c r="AX155" s="140"/>
      <c r="AY155" s="140"/>
      <c r="AZ155" s="140"/>
      <c r="BA155" s="140"/>
      <c r="BB155" s="140"/>
      <c r="BC155" s="140"/>
      <c r="BD155" s="140"/>
      <c r="BE155" s="140"/>
      <c r="BF155" s="140"/>
      <c r="BG155" s="140"/>
      <c r="BH155" s="149"/>
      <c r="BI155" s="150"/>
    </row>
    <row r="156" spans="24:61" ht="14.25" customHeight="1" x14ac:dyDescent="0.25"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  <c r="AH156" s="140"/>
      <c r="AI156" s="140"/>
      <c r="AJ156" s="140"/>
      <c r="AK156" s="140"/>
      <c r="AL156" s="140"/>
      <c r="AM156" s="140"/>
      <c r="AN156" s="140"/>
      <c r="AO156" s="140"/>
      <c r="AU156" s="140"/>
      <c r="AV156" s="140"/>
      <c r="AW156" s="140"/>
      <c r="AX156" s="140"/>
      <c r="AY156" s="140"/>
      <c r="AZ156" s="140"/>
      <c r="BA156" s="140"/>
      <c r="BB156" s="140"/>
      <c r="BC156" s="140"/>
      <c r="BD156" s="140"/>
      <c r="BE156" s="140"/>
      <c r="BF156" s="140"/>
      <c r="BG156" s="140"/>
      <c r="BH156" s="149"/>
      <c r="BI156" s="150"/>
    </row>
    <row r="157" spans="24:61" ht="14.25" customHeight="1" x14ac:dyDescent="0.25"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  <c r="AH157" s="140"/>
      <c r="AI157" s="140"/>
      <c r="AJ157" s="140"/>
      <c r="AK157" s="140"/>
      <c r="AL157" s="140"/>
      <c r="AM157" s="140"/>
      <c r="AN157" s="140"/>
      <c r="AO157" s="140"/>
      <c r="AU157" s="140"/>
      <c r="AV157" s="140"/>
      <c r="AW157" s="140"/>
      <c r="AX157" s="140"/>
      <c r="AY157" s="140"/>
      <c r="AZ157" s="140"/>
      <c r="BA157" s="140"/>
      <c r="BB157" s="140"/>
      <c r="BC157" s="140"/>
      <c r="BD157" s="140"/>
      <c r="BE157" s="140"/>
      <c r="BF157" s="140"/>
      <c r="BG157" s="140"/>
      <c r="BH157" s="149"/>
      <c r="BI157" s="150"/>
    </row>
    <row r="158" spans="24:61" ht="14.25" customHeight="1" x14ac:dyDescent="0.25"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  <c r="AH158" s="140"/>
      <c r="AI158" s="140"/>
      <c r="AJ158" s="140"/>
      <c r="AK158" s="140"/>
      <c r="AL158" s="140"/>
      <c r="AM158" s="140"/>
      <c r="AN158" s="140"/>
      <c r="AO158" s="140"/>
      <c r="AU158" s="140"/>
      <c r="AV158" s="140"/>
      <c r="AW158" s="140"/>
      <c r="AX158" s="140"/>
      <c r="AY158" s="140"/>
      <c r="AZ158" s="140"/>
      <c r="BA158" s="140"/>
      <c r="BB158" s="140"/>
      <c r="BC158" s="140"/>
      <c r="BD158" s="140"/>
      <c r="BE158" s="140"/>
      <c r="BF158" s="140"/>
      <c r="BG158" s="140"/>
      <c r="BH158" s="149"/>
      <c r="BI158" s="150"/>
    </row>
    <row r="159" spans="24:61" ht="14.25" customHeight="1" x14ac:dyDescent="0.25"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  <c r="AH159" s="140"/>
      <c r="AI159" s="140"/>
      <c r="AJ159" s="140"/>
      <c r="AK159" s="140"/>
      <c r="AL159" s="140"/>
      <c r="AM159" s="140"/>
      <c r="AN159" s="140"/>
      <c r="AO159" s="140"/>
      <c r="AU159" s="140"/>
      <c r="AV159" s="140"/>
      <c r="AW159" s="140"/>
      <c r="AX159" s="140"/>
      <c r="AY159" s="140"/>
      <c r="AZ159" s="140"/>
      <c r="BA159" s="140"/>
      <c r="BB159" s="140"/>
      <c r="BC159" s="140"/>
      <c r="BD159" s="140"/>
      <c r="BE159" s="140"/>
      <c r="BF159" s="140"/>
      <c r="BG159" s="140"/>
      <c r="BH159" s="149"/>
      <c r="BI159" s="150"/>
    </row>
    <row r="160" spans="24:61" ht="14.25" customHeight="1" x14ac:dyDescent="0.25"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  <c r="AH160" s="140"/>
      <c r="AI160" s="140"/>
      <c r="AJ160" s="140"/>
      <c r="AK160" s="140"/>
      <c r="AL160" s="140"/>
      <c r="AM160" s="140"/>
      <c r="AN160" s="140"/>
      <c r="AO160" s="140"/>
      <c r="AU160" s="140"/>
      <c r="AV160" s="140"/>
      <c r="AW160" s="140"/>
      <c r="AX160" s="140"/>
      <c r="AY160" s="140"/>
      <c r="AZ160" s="140"/>
      <c r="BA160" s="140"/>
      <c r="BB160" s="140"/>
      <c r="BC160" s="140"/>
      <c r="BD160" s="140"/>
      <c r="BE160" s="140"/>
      <c r="BF160" s="140"/>
      <c r="BG160" s="140"/>
      <c r="BH160" s="149"/>
      <c r="BI160" s="150"/>
    </row>
    <row r="161" spans="24:61" ht="14.25" customHeight="1" x14ac:dyDescent="0.25"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  <c r="AH161" s="140"/>
      <c r="AI161" s="140"/>
      <c r="AJ161" s="140"/>
      <c r="AK161" s="140"/>
      <c r="AL161" s="140"/>
      <c r="AM161" s="140"/>
      <c r="AN161" s="140"/>
      <c r="AO161" s="140"/>
      <c r="AU161" s="140"/>
      <c r="AV161" s="140"/>
      <c r="AW161" s="140"/>
      <c r="AX161" s="140"/>
      <c r="AY161" s="140"/>
      <c r="AZ161" s="140"/>
      <c r="BA161" s="140"/>
      <c r="BB161" s="140"/>
      <c r="BC161" s="140"/>
      <c r="BD161" s="140"/>
      <c r="BE161" s="140"/>
      <c r="BF161" s="140"/>
      <c r="BG161" s="140"/>
      <c r="BH161" s="149"/>
      <c r="BI161" s="150"/>
    </row>
    <row r="162" spans="24:61" ht="14.25" customHeight="1" x14ac:dyDescent="0.25"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  <c r="AH162" s="140"/>
      <c r="AI162" s="140"/>
      <c r="AJ162" s="140"/>
      <c r="AK162" s="140"/>
      <c r="AL162" s="140"/>
      <c r="AM162" s="140"/>
      <c r="AN162" s="140"/>
      <c r="AO162" s="140"/>
      <c r="AU162" s="140"/>
      <c r="AV162" s="140"/>
      <c r="AW162" s="140"/>
      <c r="AX162" s="140"/>
      <c r="AY162" s="140"/>
      <c r="AZ162" s="140"/>
      <c r="BA162" s="140"/>
      <c r="BB162" s="140"/>
      <c r="BC162" s="140"/>
      <c r="BD162" s="140"/>
      <c r="BE162" s="140"/>
      <c r="BF162" s="140"/>
      <c r="BG162" s="140"/>
      <c r="BH162" s="149"/>
      <c r="BI162" s="150"/>
    </row>
    <row r="163" spans="24:61" ht="14.25" customHeight="1" x14ac:dyDescent="0.25"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  <c r="AH163" s="140"/>
      <c r="AI163" s="140"/>
      <c r="AJ163" s="140"/>
      <c r="AK163" s="140"/>
      <c r="AL163" s="140"/>
      <c r="AM163" s="140"/>
      <c r="AN163" s="140"/>
      <c r="AO163" s="140"/>
      <c r="AU163" s="140"/>
      <c r="AV163" s="140"/>
      <c r="AW163" s="140"/>
      <c r="AX163" s="140"/>
      <c r="AY163" s="140"/>
      <c r="AZ163" s="140"/>
      <c r="BA163" s="140"/>
      <c r="BB163" s="140"/>
      <c r="BC163" s="140"/>
      <c r="BD163" s="140"/>
      <c r="BE163" s="140"/>
      <c r="BF163" s="140"/>
      <c r="BG163" s="140"/>
      <c r="BH163" s="149"/>
      <c r="BI163" s="150"/>
    </row>
    <row r="164" spans="24:61" ht="14.25" customHeight="1" x14ac:dyDescent="0.25"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  <c r="AK164" s="140"/>
      <c r="AL164" s="140"/>
      <c r="AM164" s="140"/>
      <c r="AN164" s="140"/>
      <c r="AO164" s="140"/>
      <c r="AU164" s="140"/>
      <c r="AV164" s="140"/>
      <c r="AW164" s="140"/>
      <c r="AX164" s="140"/>
      <c r="AY164" s="140"/>
      <c r="AZ164" s="140"/>
      <c r="BA164" s="140"/>
      <c r="BB164" s="140"/>
      <c r="BC164" s="140"/>
      <c r="BD164" s="140"/>
      <c r="BE164" s="140"/>
      <c r="BF164" s="140"/>
      <c r="BG164" s="140"/>
      <c r="BH164" s="149"/>
      <c r="BI164" s="150"/>
    </row>
    <row r="165" spans="24:61" ht="14.25" customHeight="1" x14ac:dyDescent="0.25"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  <c r="AH165" s="140"/>
      <c r="AI165" s="140"/>
      <c r="AJ165" s="140"/>
      <c r="AK165" s="140"/>
      <c r="AL165" s="140"/>
      <c r="AM165" s="140"/>
      <c r="AN165" s="140"/>
      <c r="AO165" s="140"/>
      <c r="AU165" s="140"/>
      <c r="AV165" s="140"/>
      <c r="AW165" s="140"/>
      <c r="AX165" s="140"/>
      <c r="AY165" s="140"/>
      <c r="AZ165" s="140"/>
      <c r="BA165" s="140"/>
      <c r="BB165" s="140"/>
      <c r="BC165" s="140"/>
      <c r="BD165" s="140"/>
      <c r="BE165" s="140"/>
      <c r="BF165" s="140"/>
      <c r="BG165" s="140"/>
      <c r="BH165" s="149"/>
      <c r="BI165" s="150"/>
    </row>
    <row r="166" spans="24:61" ht="14.25" customHeight="1" x14ac:dyDescent="0.25"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  <c r="AH166" s="140"/>
      <c r="AI166" s="140"/>
      <c r="AJ166" s="140"/>
      <c r="AK166" s="140"/>
      <c r="AL166" s="140"/>
      <c r="AM166" s="140"/>
      <c r="AN166" s="140"/>
      <c r="AO166" s="140"/>
      <c r="AU166" s="140"/>
      <c r="AV166" s="140"/>
      <c r="AW166" s="140"/>
      <c r="AX166" s="140"/>
      <c r="AY166" s="140"/>
      <c r="AZ166" s="140"/>
      <c r="BA166" s="140"/>
      <c r="BB166" s="140"/>
      <c r="BC166" s="140"/>
      <c r="BD166" s="140"/>
      <c r="BE166" s="140"/>
      <c r="BF166" s="140"/>
      <c r="BG166" s="140"/>
      <c r="BH166" s="149"/>
      <c r="BI166" s="150"/>
    </row>
    <row r="167" spans="24:61" ht="14.25" customHeight="1" x14ac:dyDescent="0.25"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  <c r="AH167" s="140"/>
      <c r="AI167" s="140"/>
      <c r="AJ167" s="140"/>
      <c r="AK167" s="140"/>
      <c r="AL167" s="140"/>
      <c r="AM167" s="140"/>
      <c r="AN167" s="140"/>
      <c r="AO167" s="140"/>
      <c r="AU167" s="140"/>
      <c r="AV167" s="140"/>
      <c r="AW167" s="140"/>
      <c r="AX167" s="140"/>
      <c r="AY167" s="140"/>
      <c r="AZ167" s="140"/>
      <c r="BA167" s="140"/>
      <c r="BB167" s="140"/>
      <c r="BC167" s="140"/>
      <c r="BD167" s="140"/>
      <c r="BE167" s="140"/>
      <c r="BF167" s="140"/>
      <c r="BG167" s="140"/>
      <c r="BH167" s="149"/>
      <c r="BI167" s="150"/>
    </row>
    <row r="168" spans="24:61" ht="14.25" customHeight="1" x14ac:dyDescent="0.25"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  <c r="AH168" s="140"/>
      <c r="AI168" s="140"/>
      <c r="AJ168" s="140"/>
      <c r="AK168" s="140"/>
      <c r="AL168" s="140"/>
      <c r="AM168" s="140"/>
      <c r="AN168" s="140"/>
      <c r="AO168" s="140"/>
      <c r="AU168" s="140"/>
      <c r="AV168" s="140"/>
      <c r="AW168" s="140"/>
      <c r="AX168" s="140"/>
      <c r="AY168" s="140"/>
      <c r="AZ168" s="140"/>
      <c r="BA168" s="140"/>
      <c r="BB168" s="140"/>
      <c r="BC168" s="140"/>
      <c r="BD168" s="140"/>
      <c r="BE168" s="140"/>
      <c r="BF168" s="140"/>
      <c r="BG168" s="140"/>
      <c r="BH168" s="149"/>
      <c r="BI168" s="150"/>
    </row>
    <row r="169" spans="24:61" ht="14.25" customHeight="1" x14ac:dyDescent="0.25"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  <c r="AH169" s="140"/>
      <c r="AI169" s="140"/>
      <c r="AJ169" s="140"/>
      <c r="AK169" s="140"/>
      <c r="AL169" s="140"/>
      <c r="AM169" s="140"/>
      <c r="AN169" s="140"/>
      <c r="AO169" s="140"/>
      <c r="AU169" s="140"/>
      <c r="AV169" s="140"/>
      <c r="AW169" s="140"/>
      <c r="AX169" s="140"/>
      <c r="AY169" s="140"/>
      <c r="AZ169" s="140"/>
      <c r="BA169" s="140"/>
      <c r="BB169" s="140"/>
      <c r="BC169" s="140"/>
      <c r="BD169" s="140"/>
      <c r="BE169" s="140"/>
      <c r="BF169" s="140"/>
      <c r="BG169" s="140"/>
      <c r="BH169" s="149"/>
      <c r="BI169" s="150"/>
    </row>
    <row r="170" spans="24:61" ht="14.25" customHeight="1" x14ac:dyDescent="0.25"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  <c r="AH170" s="140"/>
      <c r="AI170" s="140"/>
      <c r="AJ170" s="140"/>
      <c r="AK170" s="140"/>
      <c r="AL170" s="140"/>
      <c r="AM170" s="140"/>
      <c r="AN170" s="140"/>
      <c r="AO170" s="140"/>
      <c r="AU170" s="140"/>
      <c r="AV170" s="140"/>
      <c r="AW170" s="140"/>
      <c r="AX170" s="140"/>
      <c r="AY170" s="140"/>
      <c r="AZ170" s="140"/>
      <c r="BA170" s="140"/>
      <c r="BB170" s="140"/>
      <c r="BC170" s="140"/>
      <c r="BD170" s="140"/>
      <c r="BE170" s="140"/>
      <c r="BF170" s="140"/>
      <c r="BG170" s="140"/>
      <c r="BH170" s="149"/>
      <c r="BI170" s="150"/>
    </row>
    <row r="171" spans="24:61" ht="14.25" customHeight="1" x14ac:dyDescent="0.25"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  <c r="AH171" s="140"/>
      <c r="AI171" s="140"/>
      <c r="AJ171" s="140"/>
      <c r="AK171" s="140"/>
      <c r="AL171" s="140"/>
      <c r="AM171" s="140"/>
      <c r="AN171" s="140"/>
      <c r="AO171" s="140"/>
      <c r="AU171" s="140"/>
      <c r="AV171" s="140"/>
      <c r="AW171" s="140"/>
      <c r="AX171" s="140"/>
      <c r="AY171" s="140"/>
      <c r="AZ171" s="140"/>
      <c r="BA171" s="140"/>
      <c r="BB171" s="140"/>
      <c r="BC171" s="140"/>
      <c r="BD171" s="140"/>
      <c r="BE171" s="140"/>
      <c r="BF171" s="140"/>
      <c r="BG171" s="140"/>
      <c r="BH171" s="149"/>
      <c r="BI171" s="150"/>
    </row>
    <row r="172" spans="24:61" ht="14.25" customHeight="1" x14ac:dyDescent="0.25"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  <c r="AH172" s="140"/>
      <c r="AI172" s="140"/>
      <c r="AJ172" s="140"/>
      <c r="AK172" s="140"/>
      <c r="AL172" s="140"/>
      <c r="AM172" s="140"/>
      <c r="AN172" s="140"/>
      <c r="AO172" s="140"/>
      <c r="AU172" s="140"/>
      <c r="AV172" s="140"/>
      <c r="AW172" s="140"/>
      <c r="AX172" s="140"/>
      <c r="AY172" s="140"/>
      <c r="AZ172" s="140"/>
      <c r="BA172" s="140"/>
      <c r="BB172" s="140"/>
      <c r="BC172" s="140"/>
      <c r="BD172" s="140"/>
      <c r="BE172" s="140"/>
      <c r="BF172" s="140"/>
      <c r="BG172" s="140"/>
      <c r="BH172" s="149"/>
      <c r="BI172" s="150"/>
    </row>
    <row r="173" spans="24:61" ht="14.25" customHeight="1" x14ac:dyDescent="0.25"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  <c r="AH173" s="140"/>
      <c r="AI173" s="140"/>
      <c r="AJ173" s="140"/>
      <c r="AK173" s="140"/>
      <c r="AL173" s="140"/>
      <c r="AM173" s="140"/>
      <c r="AN173" s="140"/>
      <c r="AO173" s="140"/>
      <c r="AU173" s="140"/>
      <c r="AV173" s="140"/>
      <c r="AW173" s="140"/>
      <c r="AX173" s="140"/>
      <c r="AY173" s="140"/>
      <c r="AZ173" s="140"/>
      <c r="BA173" s="140"/>
      <c r="BB173" s="140"/>
      <c r="BC173" s="140"/>
      <c r="BD173" s="140"/>
      <c r="BE173" s="140"/>
      <c r="BF173" s="140"/>
      <c r="BG173" s="140"/>
      <c r="BH173" s="149"/>
      <c r="BI173" s="150"/>
    </row>
    <row r="174" spans="24:61" ht="14.25" customHeight="1" x14ac:dyDescent="0.25"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  <c r="AH174" s="140"/>
      <c r="AI174" s="140"/>
      <c r="AJ174" s="140"/>
      <c r="AK174" s="140"/>
      <c r="AL174" s="140"/>
      <c r="AM174" s="140"/>
      <c r="AN174" s="140"/>
      <c r="AO174" s="140"/>
      <c r="AU174" s="140"/>
      <c r="AV174" s="140"/>
      <c r="AW174" s="140"/>
      <c r="AX174" s="140"/>
      <c r="AY174" s="140"/>
      <c r="AZ174" s="140"/>
      <c r="BA174" s="140"/>
      <c r="BB174" s="140"/>
      <c r="BC174" s="140"/>
      <c r="BD174" s="140"/>
      <c r="BE174" s="140"/>
      <c r="BF174" s="140"/>
      <c r="BG174" s="140"/>
      <c r="BH174" s="149"/>
      <c r="BI174" s="150"/>
    </row>
    <row r="175" spans="24:61" ht="14.25" customHeight="1" x14ac:dyDescent="0.25"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  <c r="AH175" s="140"/>
      <c r="AI175" s="140"/>
      <c r="AJ175" s="140"/>
      <c r="AK175" s="140"/>
      <c r="AL175" s="140"/>
      <c r="AM175" s="140"/>
      <c r="AN175" s="140"/>
      <c r="AO175" s="140"/>
      <c r="AU175" s="140"/>
      <c r="AV175" s="140"/>
      <c r="AW175" s="140"/>
      <c r="AX175" s="140"/>
      <c r="AY175" s="140"/>
      <c r="AZ175" s="140"/>
      <c r="BA175" s="140"/>
      <c r="BB175" s="140"/>
      <c r="BC175" s="140"/>
      <c r="BD175" s="140"/>
      <c r="BE175" s="140"/>
      <c r="BF175" s="140"/>
      <c r="BG175" s="140"/>
      <c r="BH175" s="149"/>
      <c r="BI175" s="150"/>
    </row>
    <row r="176" spans="24:61" ht="14.25" customHeight="1" x14ac:dyDescent="0.25"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  <c r="AH176" s="140"/>
      <c r="AI176" s="140"/>
      <c r="AJ176" s="140"/>
      <c r="AK176" s="140"/>
      <c r="AL176" s="140"/>
      <c r="AM176" s="140"/>
      <c r="AN176" s="140"/>
      <c r="AO176" s="140"/>
      <c r="AU176" s="140"/>
      <c r="AV176" s="140"/>
      <c r="AW176" s="140"/>
      <c r="AX176" s="140"/>
      <c r="AY176" s="140"/>
      <c r="AZ176" s="140"/>
      <c r="BA176" s="140"/>
      <c r="BB176" s="140"/>
      <c r="BC176" s="140"/>
      <c r="BD176" s="140"/>
      <c r="BE176" s="140"/>
      <c r="BF176" s="140"/>
      <c r="BG176" s="140"/>
      <c r="BH176" s="149"/>
      <c r="BI176" s="150"/>
    </row>
    <row r="177" spans="24:61" ht="14.25" customHeight="1" x14ac:dyDescent="0.25"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  <c r="AH177" s="140"/>
      <c r="AI177" s="140"/>
      <c r="AJ177" s="140"/>
      <c r="AK177" s="140"/>
      <c r="AL177" s="140"/>
      <c r="AM177" s="140"/>
      <c r="AN177" s="140"/>
      <c r="AO177" s="140"/>
      <c r="AU177" s="140"/>
      <c r="AV177" s="140"/>
      <c r="AW177" s="140"/>
      <c r="AX177" s="140"/>
      <c r="AY177" s="140"/>
      <c r="AZ177" s="140"/>
      <c r="BA177" s="140"/>
      <c r="BB177" s="140"/>
      <c r="BC177" s="140"/>
      <c r="BD177" s="140"/>
      <c r="BE177" s="140"/>
      <c r="BF177" s="140"/>
      <c r="BG177" s="140"/>
      <c r="BH177" s="149"/>
      <c r="BI177" s="150"/>
    </row>
    <row r="178" spans="24:61" ht="14.25" customHeight="1" x14ac:dyDescent="0.25"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  <c r="AH178" s="140"/>
      <c r="AI178" s="140"/>
      <c r="AJ178" s="140"/>
      <c r="AK178" s="140"/>
      <c r="AL178" s="140"/>
      <c r="AM178" s="140"/>
      <c r="AN178" s="140"/>
      <c r="AO178" s="140"/>
      <c r="AU178" s="140"/>
      <c r="AV178" s="140"/>
      <c r="AW178" s="140"/>
      <c r="AX178" s="140"/>
      <c r="AY178" s="140"/>
      <c r="AZ178" s="140"/>
      <c r="BA178" s="140"/>
      <c r="BB178" s="140"/>
      <c r="BC178" s="140"/>
      <c r="BD178" s="140"/>
      <c r="BE178" s="140"/>
      <c r="BF178" s="140"/>
      <c r="BG178" s="140"/>
      <c r="BH178" s="149"/>
      <c r="BI178" s="150"/>
    </row>
    <row r="179" spans="24:61" ht="14.25" customHeight="1" x14ac:dyDescent="0.25"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  <c r="AH179" s="140"/>
      <c r="AI179" s="140"/>
      <c r="AJ179" s="140"/>
      <c r="AK179" s="140"/>
      <c r="AL179" s="140"/>
      <c r="AM179" s="140"/>
      <c r="AN179" s="140"/>
      <c r="AO179" s="140"/>
      <c r="AU179" s="140"/>
      <c r="AV179" s="140"/>
      <c r="AW179" s="140"/>
      <c r="AX179" s="140"/>
      <c r="AY179" s="140"/>
      <c r="AZ179" s="140"/>
      <c r="BA179" s="140"/>
      <c r="BB179" s="140"/>
      <c r="BC179" s="140"/>
      <c r="BD179" s="140"/>
      <c r="BE179" s="140"/>
      <c r="BF179" s="140"/>
      <c r="BG179" s="140"/>
      <c r="BH179" s="149"/>
      <c r="BI179" s="150"/>
    </row>
    <row r="180" spans="24:61" ht="14.25" customHeight="1" x14ac:dyDescent="0.25"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  <c r="AH180" s="140"/>
      <c r="AI180" s="140"/>
      <c r="AJ180" s="140"/>
      <c r="AK180" s="140"/>
      <c r="AL180" s="140"/>
      <c r="AM180" s="140"/>
      <c r="AN180" s="140"/>
      <c r="AO180" s="140"/>
      <c r="AU180" s="140"/>
      <c r="AV180" s="140"/>
      <c r="AW180" s="140"/>
      <c r="AX180" s="140"/>
      <c r="AY180" s="140"/>
      <c r="AZ180" s="140"/>
      <c r="BA180" s="140"/>
      <c r="BB180" s="140"/>
      <c r="BC180" s="140"/>
      <c r="BD180" s="140"/>
      <c r="BE180" s="140"/>
      <c r="BF180" s="140"/>
      <c r="BG180" s="140"/>
      <c r="BH180" s="149"/>
      <c r="BI180" s="150"/>
    </row>
    <row r="181" spans="24:61" ht="14.25" customHeight="1" x14ac:dyDescent="0.25"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  <c r="AH181" s="140"/>
      <c r="AI181" s="140"/>
      <c r="AJ181" s="140"/>
      <c r="AK181" s="140"/>
      <c r="AL181" s="140"/>
      <c r="AM181" s="140"/>
      <c r="AN181" s="140"/>
      <c r="AO181" s="140"/>
      <c r="AU181" s="140"/>
      <c r="AV181" s="140"/>
      <c r="AW181" s="140"/>
      <c r="AX181" s="140"/>
      <c r="AY181" s="140"/>
      <c r="AZ181" s="140"/>
      <c r="BA181" s="140"/>
      <c r="BB181" s="140"/>
      <c r="BC181" s="140"/>
      <c r="BD181" s="140"/>
      <c r="BE181" s="140"/>
      <c r="BF181" s="140"/>
      <c r="BG181" s="140"/>
      <c r="BH181" s="149"/>
      <c r="BI181" s="150"/>
    </row>
    <row r="182" spans="24:61" ht="14.25" customHeight="1" x14ac:dyDescent="0.25"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  <c r="AH182" s="140"/>
      <c r="AI182" s="140"/>
      <c r="AJ182" s="140"/>
      <c r="AK182" s="140"/>
      <c r="AL182" s="140"/>
      <c r="AM182" s="140"/>
      <c r="AN182" s="140"/>
      <c r="AO182" s="140"/>
      <c r="AU182" s="140"/>
      <c r="AV182" s="140"/>
      <c r="AW182" s="140"/>
      <c r="AX182" s="140"/>
      <c r="AY182" s="140"/>
      <c r="AZ182" s="140"/>
      <c r="BA182" s="140"/>
      <c r="BB182" s="140"/>
      <c r="BC182" s="140"/>
      <c r="BD182" s="140"/>
      <c r="BE182" s="140"/>
      <c r="BF182" s="140"/>
      <c r="BG182" s="140"/>
      <c r="BH182" s="149"/>
      <c r="BI182" s="150"/>
    </row>
    <row r="183" spans="24:61" ht="14.25" customHeight="1" x14ac:dyDescent="0.25"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  <c r="AU183" s="140"/>
      <c r="AV183" s="140"/>
      <c r="AW183" s="140"/>
      <c r="AX183" s="140"/>
      <c r="AY183" s="140"/>
      <c r="AZ183" s="140"/>
      <c r="BA183" s="140"/>
      <c r="BB183" s="140"/>
      <c r="BC183" s="140"/>
      <c r="BD183" s="140"/>
      <c r="BE183" s="140"/>
      <c r="BF183" s="140"/>
      <c r="BG183" s="140"/>
      <c r="BH183" s="149"/>
      <c r="BI183" s="150"/>
    </row>
    <row r="184" spans="24:61" ht="14.25" customHeight="1" x14ac:dyDescent="0.25"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  <c r="BF184" s="140"/>
      <c r="BG184" s="140"/>
      <c r="BH184" s="149"/>
      <c r="BI184" s="150"/>
    </row>
    <row r="185" spans="24:61" ht="14.25" customHeight="1" x14ac:dyDescent="0.25"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  <c r="AH185" s="140"/>
      <c r="AI185" s="140"/>
      <c r="AJ185" s="140"/>
      <c r="AK185" s="140"/>
      <c r="AL185" s="140"/>
      <c r="AM185" s="140"/>
      <c r="AN185" s="140"/>
      <c r="AO185" s="140"/>
      <c r="AU185" s="140"/>
      <c r="AV185" s="140"/>
      <c r="AW185" s="140"/>
      <c r="AX185" s="140"/>
      <c r="AY185" s="140"/>
      <c r="AZ185" s="140"/>
      <c r="BA185" s="140"/>
      <c r="BB185" s="140"/>
      <c r="BC185" s="140"/>
      <c r="BD185" s="140"/>
      <c r="BE185" s="140"/>
      <c r="BF185" s="140"/>
      <c r="BG185" s="140"/>
      <c r="BH185" s="149"/>
      <c r="BI185" s="150"/>
    </row>
    <row r="186" spans="24:61" ht="14.25" customHeight="1" x14ac:dyDescent="0.25"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  <c r="AJ186" s="140"/>
      <c r="AK186" s="140"/>
      <c r="AL186" s="140"/>
      <c r="AM186" s="140"/>
      <c r="AN186" s="140"/>
      <c r="AO186" s="140"/>
      <c r="AU186" s="140"/>
      <c r="AV186" s="140"/>
      <c r="AW186" s="140"/>
      <c r="AX186" s="140"/>
      <c r="AY186" s="140"/>
      <c r="AZ186" s="140"/>
      <c r="BA186" s="140"/>
      <c r="BB186" s="140"/>
      <c r="BC186" s="140"/>
      <c r="BD186" s="140"/>
      <c r="BE186" s="140"/>
      <c r="BF186" s="140"/>
      <c r="BG186" s="140"/>
      <c r="BH186" s="149"/>
      <c r="BI186" s="150"/>
    </row>
    <row r="187" spans="24:61" ht="14.25" customHeight="1" x14ac:dyDescent="0.25"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  <c r="AJ187" s="140"/>
      <c r="AK187" s="140"/>
      <c r="AL187" s="140"/>
      <c r="AM187" s="140"/>
      <c r="AN187" s="140"/>
      <c r="AO187" s="140"/>
      <c r="AU187" s="140"/>
      <c r="AV187" s="140"/>
      <c r="AW187" s="140"/>
      <c r="AX187" s="140"/>
      <c r="AY187" s="140"/>
      <c r="AZ187" s="140"/>
      <c r="BA187" s="140"/>
      <c r="BB187" s="140"/>
      <c r="BC187" s="140"/>
      <c r="BD187" s="140"/>
      <c r="BE187" s="140"/>
      <c r="BF187" s="140"/>
      <c r="BG187" s="140"/>
      <c r="BH187" s="149"/>
      <c r="BI187" s="150"/>
    </row>
    <row r="188" spans="24:61" ht="14.25" customHeight="1" x14ac:dyDescent="0.25"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  <c r="AJ188" s="140"/>
      <c r="AK188" s="140"/>
      <c r="AL188" s="140"/>
      <c r="AM188" s="140"/>
      <c r="AN188" s="140"/>
      <c r="AO188" s="140"/>
      <c r="AU188" s="140"/>
      <c r="AV188" s="140"/>
      <c r="AW188" s="140"/>
      <c r="AX188" s="140"/>
      <c r="AY188" s="140"/>
      <c r="AZ188" s="140"/>
      <c r="BA188" s="140"/>
      <c r="BB188" s="140"/>
      <c r="BC188" s="140"/>
      <c r="BD188" s="140"/>
      <c r="BE188" s="140"/>
      <c r="BF188" s="140"/>
      <c r="BG188" s="140"/>
      <c r="BH188" s="149"/>
      <c r="BI188" s="150"/>
    </row>
    <row r="189" spans="24:61" ht="14.25" customHeight="1" x14ac:dyDescent="0.25"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40"/>
      <c r="AL189" s="140"/>
      <c r="AM189" s="140"/>
      <c r="AN189" s="140"/>
      <c r="AO189" s="140"/>
      <c r="AU189" s="140"/>
      <c r="AV189" s="140"/>
      <c r="AW189" s="140"/>
      <c r="AX189" s="140"/>
      <c r="AY189" s="140"/>
      <c r="AZ189" s="140"/>
      <c r="BA189" s="140"/>
      <c r="BB189" s="140"/>
      <c r="BC189" s="140"/>
      <c r="BD189" s="140"/>
      <c r="BE189" s="140"/>
      <c r="BF189" s="140"/>
      <c r="BG189" s="140"/>
      <c r="BH189" s="149"/>
      <c r="BI189" s="150"/>
    </row>
    <row r="190" spans="24:61" ht="14.25" customHeight="1" x14ac:dyDescent="0.25">
      <c r="X190" s="140"/>
      <c r="Y190" s="140"/>
      <c r="Z190" s="140"/>
      <c r="AA190" s="140"/>
      <c r="AB190" s="140"/>
      <c r="AC190" s="140"/>
      <c r="AD190" s="140"/>
      <c r="AE190" s="140"/>
      <c r="AF190" s="140"/>
      <c r="AG190" s="140"/>
      <c r="AH190" s="140"/>
      <c r="AI190" s="140"/>
      <c r="AJ190" s="140"/>
      <c r="AK190" s="140"/>
      <c r="AL190" s="140"/>
      <c r="AM190" s="140"/>
      <c r="AN190" s="140"/>
      <c r="AO190" s="140"/>
      <c r="AU190" s="140"/>
      <c r="AV190" s="140"/>
      <c r="AW190" s="140"/>
      <c r="AX190" s="140"/>
      <c r="AY190" s="140"/>
      <c r="AZ190" s="140"/>
      <c r="BA190" s="140"/>
      <c r="BB190" s="140"/>
      <c r="BC190" s="140"/>
      <c r="BD190" s="140"/>
      <c r="BE190" s="140"/>
      <c r="BF190" s="140"/>
      <c r="BG190" s="140"/>
      <c r="BH190" s="149"/>
      <c r="BI190" s="150"/>
    </row>
    <row r="191" spans="24:61" ht="14.25" customHeight="1" x14ac:dyDescent="0.25">
      <c r="X191" s="140"/>
      <c r="Y191" s="140"/>
      <c r="Z191" s="140"/>
      <c r="AA191" s="140"/>
      <c r="AB191" s="140"/>
      <c r="AC191" s="140"/>
      <c r="AD191" s="140"/>
      <c r="AE191" s="140"/>
      <c r="AF191" s="140"/>
      <c r="AG191" s="140"/>
      <c r="AH191" s="140"/>
      <c r="AI191" s="140"/>
      <c r="AJ191" s="140"/>
      <c r="AK191" s="140"/>
      <c r="AL191" s="140"/>
      <c r="AM191" s="140"/>
      <c r="AN191" s="140"/>
      <c r="AO191" s="140"/>
      <c r="AU191" s="140"/>
      <c r="AV191" s="140"/>
      <c r="AW191" s="140"/>
      <c r="AX191" s="140"/>
      <c r="AY191" s="140"/>
      <c r="AZ191" s="140"/>
      <c r="BA191" s="140"/>
      <c r="BB191" s="140"/>
      <c r="BC191" s="140"/>
      <c r="BD191" s="140"/>
      <c r="BE191" s="140"/>
      <c r="BF191" s="140"/>
      <c r="BG191" s="140"/>
      <c r="BH191" s="149"/>
      <c r="BI191" s="150"/>
    </row>
    <row r="192" spans="24:61" ht="14.25" customHeight="1" x14ac:dyDescent="0.25">
      <c r="X192" s="140"/>
      <c r="Y192" s="140"/>
      <c r="Z192" s="140"/>
      <c r="AA192" s="140"/>
      <c r="AB192" s="140"/>
      <c r="AC192" s="140"/>
      <c r="AD192" s="140"/>
      <c r="AE192" s="140"/>
      <c r="AF192" s="140"/>
      <c r="AG192" s="140"/>
      <c r="AH192" s="140"/>
      <c r="AI192" s="140"/>
      <c r="AJ192" s="140"/>
      <c r="AK192" s="140"/>
      <c r="AL192" s="140"/>
      <c r="AM192" s="140"/>
      <c r="AN192" s="140"/>
      <c r="AO192" s="140"/>
      <c r="AU192" s="140"/>
      <c r="AV192" s="140"/>
      <c r="AW192" s="140"/>
      <c r="AX192" s="140"/>
      <c r="AY192" s="140"/>
      <c r="AZ192" s="140"/>
      <c r="BA192" s="140"/>
      <c r="BB192" s="140"/>
      <c r="BC192" s="140"/>
      <c r="BD192" s="140"/>
      <c r="BE192" s="140"/>
      <c r="BF192" s="140"/>
      <c r="BG192" s="140"/>
      <c r="BH192" s="149"/>
      <c r="BI192" s="150"/>
    </row>
    <row r="193" spans="24:61" ht="14.25" customHeight="1" x14ac:dyDescent="0.25">
      <c r="X193" s="140"/>
      <c r="Y193" s="140"/>
      <c r="Z193" s="140"/>
      <c r="AA193" s="140"/>
      <c r="AB193" s="140"/>
      <c r="AC193" s="140"/>
      <c r="AD193" s="140"/>
      <c r="AE193" s="140"/>
      <c r="AF193" s="140"/>
      <c r="AG193" s="140"/>
      <c r="AH193" s="140"/>
      <c r="AI193" s="140"/>
      <c r="AJ193" s="140"/>
      <c r="AK193" s="140"/>
      <c r="AL193" s="140"/>
      <c r="AM193" s="140"/>
      <c r="AN193" s="140"/>
      <c r="AO193" s="140"/>
      <c r="AU193" s="140"/>
      <c r="AV193" s="140"/>
      <c r="AW193" s="140"/>
      <c r="AX193" s="140"/>
      <c r="AY193" s="140"/>
      <c r="AZ193" s="140"/>
      <c r="BA193" s="140"/>
      <c r="BB193" s="140"/>
      <c r="BC193" s="140"/>
      <c r="BD193" s="140"/>
      <c r="BE193" s="140"/>
      <c r="BF193" s="140"/>
      <c r="BG193" s="140"/>
      <c r="BH193" s="149"/>
      <c r="BI193" s="150"/>
    </row>
    <row r="194" spans="24:61" ht="14.25" customHeight="1" x14ac:dyDescent="0.25">
      <c r="X194" s="140"/>
      <c r="Y194" s="140"/>
      <c r="Z194" s="140"/>
      <c r="AA194" s="140"/>
      <c r="AB194" s="140"/>
      <c r="AC194" s="140"/>
      <c r="AD194" s="140"/>
      <c r="AE194" s="140"/>
      <c r="AF194" s="140"/>
      <c r="AG194" s="140"/>
      <c r="AH194" s="140"/>
      <c r="AI194" s="140"/>
      <c r="AJ194" s="140"/>
      <c r="AK194" s="140"/>
      <c r="AL194" s="140"/>
      <c r="AM194" s="140"/>
      <c r="AN194" s="140"/>
      <c r="AO194" s="140"/>
      <c r="AU194" s="140"/>
      <c r="AV194" s="140"/>
      <c r="AW194" s="140"/>
      <c r="AX194" s="140"/>
      <c r="AY194" s="140"/>
      <c r="AZ194" s="140"/>
      <c r="BA194" s="140"/>
      <c r="BB194" s="140"/>
      <c r="BC194" s="140"/>
      <c r="BD194" s="140"/>
      <c r="BE194" s="140"/>
      <c r="BF194" s="140"/>
      <c r="BG194" s="140"/>
      <c r="BH194" s="149"/>
      <c r="BI194" s="150"/>
    </row>
    <row r="195" spans="24:61" ht="14.25" customHeight="1" x14ac:dyDescent="0.25">
      <c r="X195" s="140"/>
      <c r="Y195" s="140"/>
      <c r="Z195" s="140"/>
      <c r="AA195" s="140"/>
      <c r="AB195" s="140"/>
      <c r="AC195" s="140"/>
      <c r="AD195" s="140"/>
      <c r="AE195" s="140"/>
      <c r="AF195" s="140"/>
      <c r="AG195" s="140"/>
      <c r="AH195" s="140"/>
      <c r="AI195" s="140"/>
      <c r="AJ195" s="140"/>
      <c r="AK195" s="140"/>
      <c r="AL195" s="140"/>
      <c r="AM195" s="140"/>
      <c r="AN195" s="140"/>
      <c r="AO195" s="140"/>
      <c r="AU195" s="140"/>
      <c r="AV195" s="140"/>
      <c r="AW195" s="140"/>
      <c r="AX195" s="140"/>
      <c r="AY195" s="140"/>
      <c r="AZ195" s="140"/>
      <c r="BA195" s="140"/>
      <c r="BB195" s="140"/>
      <c r="BC195" s="140"/>
      <c r="BD195" s="140"/>
      <c r="BE195" s="140"/>
      <c r="BF195" s="140"/>
      <c r="BG195" s="140"/>
      <c r="BH195" s="149"/>
      <c r="BI195" s="150"/>
    </row>
    <row r="196" spans="24:61" ht="14.25" customHeight="1" x14ac:dyDescent="0.25">
      <c r="X196" s="140"/>
      <c r="Y196" s="140"/>
      <c r="Z196" s="140"/>
      <c r="AA196" s="140"/>
      <c r="AB196" s="140"/>
      <c r="AC196" s="140"/>
      <c r="AD196" s="140"/>
      <c r="AE196" s="140"/>
      <c r="AF196" s="140"/>
      <c r="AG196" s="140"/>
      <c r="AH196" s="140"/>
      <c r="AI196" s="140"/>
      <c r="AJ196" s="140"/>
      <c r="AK196" s="140"/>
      <c r="AL196" s="140"/>
      <c r="AM196" s="140"/>
      <c r="AN196" s="140"/>
      <c r="AO196" s="140"/>
      <c r="AU196" s="140"/>
      <c r="AV196" s="140"/>
      <c r="AW196" s="140"/>
      <c r="AX196" s="140"/>
      <c r="AY196" s="140"/>
      <c r="AZ196" s="140"/>
      <c r="BA196" s="140"/>
      <c r="BB196" s="140"/>
      <c r="BC196" s="140"/>
      <c r="BD196" s="140"/>
      <c r="BE196" s="140"/>
      <c r="BF196" s="140"/>
      <c r="BG196" s="140"/>
      <c r="BH196" s="149"/>
      <c r="BI196" s="150"/>
    </row>
    <row r="197" spans="24:61" ht="14.25" customHeight="1" x14ac:dyDescent="0.25"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40"/>
      <c r="AH197" s="140"/>
      <c r="AI197" s="140"/>
      <c r="AJ197" s="140"/>
      <c r="AK197" s="140"/>
      <c r="AL197" s="140"/>
      <c r="AM197" s="140"/>
      <c r="AN197" s="140"/>
      <c r="AO197" s="140"/>
      <c r="AU197" s="140"/>
      <c r="AV197" s="140"/>
      <c r="AW197" s="140"/>
      <c r="AX197" s="140"/>
      <c r="AY197" s="140"/>
      <c r="AZ197" s="140"/>
      <c r="BA197" s="140"/>
      <c r="BB197" s="140"/>
      <c r="BC197" s="140"/>
      <c r="BD197" s="140"/>
      <c r="BE197" s="140"/>
      <c r="BF197" s="140"/>
      <c r="BG197" s="140"/>
      <c r="BH197" s="149"/>
      <c r="BI197" s="150"/>
    </row>
    <row r="198" spans="24:61" ht="14.25" customHeight="1" x14ac:dyDescent="0.25">
      <c r="X198" s="140"/>
      <c r="Y198" s="140"/>
      <c r="Z198" s="140"/>
      <c r="AA198" s="140"/>
      <c r="AB198" s="140"/>
      <c r="AC198" s="140"/>
      <c r="AD198" s="140"/>
      <c r="AE198" s="140"/>
      <c r="AF198" s="140"/>
      <c r="AG198" s="140"/>
      <c r="AH198" s="140"/>
      <c r="AI198" s="140"/>
      <c r="AJ198" s="140"/>
      <c r="AK198" s="140"/>
      <c r="AL198" s="140"/>
      <c r="AM198" s="140"/>
      <c r="AN198" s="140"/>
      <c r="AO198" s="140"/>
      <c r="AU198" s="140"/>
      <c r="AV198" s="140"/>
      <c r="AW198" s="140"/>
      <c r="AX198" s="140"/>
      <c r="AY198" s="140"/>
      <c r="AZ198" s="140"/>
      <c r="BA198" s="140"/>
      <c r="BB198" s="140"/>
      <c r="BC198" s="140"/>
      <c r="BD198" s="140"/>
      <c r="BE198" s="140"/>
      <c r="BF198" s="140"/>
      <c r="BG198" s="140"/>
      <c r="BH198" s="149"/>
      <c r="BI198" s="150"/>
    </row>
    <row r="199" spans="24:61" ht="14.25" customHeight="1" x14ac:dyDescent="0.25">
      <c r="X199" s="140"/>
      <c r="Y199" s="140"/>
      <c r="Z199" s="140"/>
      <c r="AA199" s="140"/>
      <c r="AB199" s="140"/>
      <c r="AC199" s="140"/>
      <c r="AD199" s="140"/>
      <c r="AE199" s="140"/>
      <c r="AF199" s="140"/>
      <c r="AG199" s="140"/>
      <c r="AH199" s="140"/>
      <c r="AI199" s="140"/>
      <c r="AJ199" s="140"/>
      <c r="AK199" s="140"/>
      <c r="AL199" s="140"/>
      <c r="AM199" s="140"/>
      <c r="AN199" s="140"/>
      <c r="AO199" s="140"/>
      <c r="AU199" s="140"/>
      <c r="AV199" s="140"/>
      <c r="AW199" s="140"/>
      <c r="AX199" s="140"/>
      <c r="AY199" s="140"/>
      <c r="AZ199" s="140"/>
      <c r="BA199" s="140"/>
      <c r="BB199" s="140"/>
      <c r="BC199" s="140"/>
      <c r="BD199" s="140"/>
      <c r="BE199" s="140"/>
      <c r="BF199" s="140"/>
      <c r="BG199" s="140"/>
      <c r="BH199" s="149"/>
      <c r="BI199" s="150"/>
    </row>
    <row r="200" spans="24:61" ht="14.25" customHeight="1" x14ac:dyDescent="0.25">
      <c r="X200" s="140"/>
      <c r="Y200" s="140"/>
      <c r="Z200" s="140"/>
      <c r="AA200" s="140"/>
      <c r="AB200" s="140"/>
      <c r="AC200" s="140"/>
      <c r="AD200" s="140"/>
      <c r="AE200" s="140"/>
      <c r="AF200" s="140"/>
      <c r="AG200" s="140"/>
      <c r="AH200" s="140"/>
      <c r="AI200" s="140"/>
      <c r="AJ200" s="140"/>
      <c r="AK200" s="140"/>
      <c r="AL200" s="140"/>
      <c r="AM200" s="140"/>
      <c r="AN200" s="140"/>
      <c r="AO200" s="140"/>
      <c r="AU200" s="140"/>
      <c r="AV200" s="140"/>
      <c r="AW200" s="140"/>
      <c r="AX200" s="140"/>
      <c r="AY200" s="140"/>
      <c r="AZ200" s="140"/>
      <c r="BA200" s="140"/>
      <c r="BB200" s="140"/>
      <c r="BC200" s="140"/>
      <c r="BD200" s="140"/>
      <c r="BE200" s="140"/>
      <c r="BF200" s="140"/>
      <c r="BG200" s="140"/>
      <c r="BH200" s="149"/>
      <c r="BI200" s="150"/>
    </row>
    <row r="201" spans="24:61" ht="14.25" customHeight="1" x14ac:dyDescent="0.25">
      <c r="X201" s="140"/>
      <c r="Y201" s="140"/>
      <c r="Z201" s="140"/>
      <c r="AA201" s="140"/>
      <c r="AB201" s="140"/>
      <c r="AC201" s="140"/>
      <c r="AD201" s="140"/>
      <c r="AE201" s="140"/>
      <c r="AF201" s="140"/>
      <c r="AG201" s="140"/>
      <c r="AH201" s="140"/>
      <c r="AI201" s="140"/>
      <c r="AJ201" s="140"/>
      <c r="AK201" s="140"/>
      <c r="AL201" s="140"/>
      <c r="AM201" s="140"/>
      <c r="AN201" s="140"/>
      <c r="AO201" s="140"/>
      <c r="AU201" s="140"/>
      <c r="AV201" s="140"/>
      <c r="AW201" s="140"/>
      <c r="AX201" s="140"/>
      <c r="AY201" s="140"/>
      <c r="AZ201" s="140"/>
      <c r="BA201" s="140"/>
      <c r="BB201" s="140"/>
      <c r="BC201" s="140"/>
      <c r="BD201" s="140"/>
      <c r="BE201" s="140"/>
      <c r="BF201" s="140"/>
      <c r="BG201" s="140"/>
      <c r="BH201" s="149"/>
      <c r="BI201" s="150"/>
    </row>
    <row r="202" spans="24:61" ht="14.25" customHeight="1" x14ac:dyDescent="0.25">
      <c r="X202" s="140"/>
      <c r="Y202" s="140"/>
      <c r="Z202" s="140"/>
      <c r="AA202" s="140"/>
      <c r="AB202" s="140"/>
      <c r="AC202" s="140"/>
      <c r="AD202" s="140"/>
      <c r="AE202" s="140"/>
      <c r="AF202" s="140"/>
      <c r="AG202" s="140"/>
      <c r="AH202" s="140"/>
      <c r="AI202" s="140"/>
      <c r="AJ202" s="140"/>
      <c r="AK202" s="140"/>
      <c r="AL202" s="140"/>
      <c r="AM202" s="140"/>
      <c r="AN202" s="140"/>
      <c r="AO202" s="140"/>
      <c r="AU202" s="140"/>
      <c r="AV202" s="140"/>
      <c r="AW202" s="140"/>
      <c r="AX202" s="140"/>
      <c r="AY202" s="140"/>
      <c r="AZ202" s="140"/>
      <c r="BA202" s="140"/>
      <c r="BB202" s="140"/>
      <c r="BC202" s="140"/>
      <c r="BD202" s="140"/>
      <c r="BE202" s="140"/>
      <c r="BF202" s="140"/>
      <c r="BG202" s="140"/>
      <c r="BH202" s="149"/>
      <c r="BI202" s="150"/>
    </row>
    <row r="203" spans="24:61" ht="14.25" customHeight="1" x14ac:dyDescent="0.25">
      <c r="X203" s="140"/>
      <c r="Y203" s="140"/>
      <c r="Z203" s="140"/>
      <c r="AA203" s="140"/>
      <c r="AB203" s="140"/>
      <c r="AC203" s="140"/>
      <c r="AD203" s="140"/>
      <c r="AE203" s="140"/>
      <c r="AF203" s="140"/>
      <c r="AG203" s="140"/>
      <c r="AH203" s="140"/>
      <c r="AI203" s="140"/>
      <c r="AJ203" s="140"/>
      <c r="AK203" s="140"/>
      <c r="AL203" s="140"/>
      <c r="AM203" s="140"/>
      <c r="AN203" s="140"/>
      <c r="AO203" s="140"/>
      <c r="AU203" s="140"/>
      <c r="AV203" s="140"/>
      <c r="AW203" s="140"/>
      <c r="AX203" s="140"/>
      <c r="AY203" s="140"/>
      <c r="AZ203" s="140"/>
      <c r="BA203" s="140"/>
      <c r="BB203" s="140"/>
      <c r="BC203" s="140"/>
      <c r="BD203" s="140"/>
      <c r="BE203" s="140"/>
      <c r="BF203" s="140"/>
      <c r="BG203" s="140"/>
      <c r="BH203" s="149"/>
      <c r="BI203" s="150"/>
    </row>
    <row r="204" spans="24:61" ht="14.25" customHeight="1" x14ac:dyDescent="0.25">
      <c r="X204" s="140"/>
      <c r="Y204" s="140"/>
      <c r="Z204" s="140"/>
      <c r="AA204" s="140"/>
      <c r="AB204" s="140"/>
      <c r="AC204" s="140"/>
      <c r="AD204" s="140"/>
      <c r="AE204" s="140"/>
      <c r="AF204" s="140"/>
      <c r="AG204" s="140"/>
      <c r="AH204" s="140"/>
      <c r="AI204" s="140"/>
      <c r="AJ204" s="140"/>
      <c r="AK204" s="140"/>
      <c r="AL204" s="140"/>
      <c r="AM204" s="140"/>
      <c r="AN204" s="140"/>
      <c r="AO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  <c r="BH204" s="149"/>
      <c r="BI204" s="150"/>
    </row>
    <row r="205" spans="24:61" ht="14.25" customHeight="1" x14ac:dyDescent="0.25">
      <c r="X205" s="140"/>
      <c r="Y205" s="140"/>
      <c r="Z205" s="140"/>
      <c r="AA205" s="140"/>
      <c r="AB205" s="140"/>
      <c r="AC205" s="140"/>
      <c r="AD205" s="140"/>
      <c r="AE205" s="140"/>
      <c r="AF205" s="140"/>
      <c r="AG205" s="140"/>
      <c r="AH205" s="140"/>
      <c r="AI205" s="140"/>
      <c r="AJ205" s="140"/>
      <c r="AK205" s="140"/>
      <c r="AL205" s="140"/>
      <c r="AM205" s="140"/>
      <c r="AN205" s="140"/>
      <c r="AO205" s="140"/>
      <c r="AU205" s="140"/>
      <c r="AV205" s="140"/>
      <c r="AW205" s="140"/>
      <c r="AX205" s="140"/>
      <c r="AY205" s="140"/>
      <c r="AZ205" s="140"/>
      <c r="BA205" s="140"/>
      <c r="BB205" s="140"/>
      <c r="BC205" s="140"/>
      <c r="BD205" s="140"/>
      <c r="BE205" s="140"/>
      <c r="BF205" s="140"/>
      <c r="BG205" s="140"/>
      <c r="BH205" s="149"/>
      <c r="BI205" s="150"/>
    </row>
    <row r="206" spans="24:61" ht="14.25" customHeight="1" x14ac:dyDescent="0.25">
      <c r="X206" s="140"/>
      <c r="Y206" s="140"/>
      <c r="Z206" s="140"/>
      <c r="AA206" s="140"/>
      <c r="AB206" s="140"/>
      <c r="AC206" s="140"/>
      <c r="AD206" s="140"/>
      <c r="AE206" s="140"/>
      <c r="AF206" s="140"/>
      <c r="AG206" s="140"/>
      <c r="AH206" s="140"/>
      <c r="AI206" s="140"/>
      <c r="AJ206" s="140"/>
      <c r="AK206" s="140"/>
      <c r="AL206" s="140"/>
      <c r="AM206" s="140"/>
      <c r="AN206" s="140"/>
      <c r="AO206" s="140"/>
      <c r="AU206" s="140"/>
      <c r="AV206" s="140"/>
      <c r="AW206" s="140"/>
      <c r="AX206" s="140"/>
      <c r="AY206" s="140"/>
      <c r="AZ206" s="140"/>
      <c r="BA206" s="140"/>
      <c r="BB206" s="140"/>
      <c r="BC206" s="140"/>
      <c r="BD206" s="140"/>
      <c r="BE206" s="140"/>
      <c r="BF206" s="140"/>
      <c r="BG206" s="140"/>
      <c r="BH206" s="149"/>
      <c r="BI206" s="150"/>
    </row>
    <row r="207" spans="24:61" ht="14.25" customHeight="1" x14ac:dyDescent="0.25"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U207" s="140"/>
      <c r="AV207" s="140"/>
      <c r="AW207" s="140"/>
      <c r="AX207" s="140"/>
      <c r="AY207" s="140"/>
      <c r="AZ207" s="140"/>
      <c r="BA207" s="140"/>
      <c r="BB207" s="140"/>
      <c r="BC207" s="140"/>
      <c r="BD207" s="140"/>
      <c r="BE207" s="140"/>
      <c r="BF207" s="140"/>
      <c r="BG207" s="140"/>
      <c r="BH207" s="149"/>
      <c r="BI207" s="150"/>
    </row>
    <row r="208" spans="24:61" ht="14.25" customHeight="1" x14ac:dyDescent="0.25">
      <c r="X208" s="140"/>
      <c r="Y208" s="140"/>
      <c r="Z208" s="140"/>
      <c r="AA208" s="140"/>
      <c r="AB208" s="140"/>
      <c r="AC208" s="140"/>
      <c r="AD208" s="140"/>
      <c r="AE208" s="140"/>
      <c r="AF208" s="140"/>
      <c r="AG208" s="140"/>
      <c r="AH208" s="140"/>
      <c r="AI208" s="140"/>
      <c r="AJ208" s="140"/>
      <c r="AK208" s="140"/>
      <c r="AL208" s="140"/>
      <c r="AM208" s="140"/>
      <c r="AN208" s="140"/>
      <c r="AO208" s="140"/>
      <c r="AU208" s="140"/>
      <c r="AV208" s="140"/>
      <c r="AW208" s="140"/>
      <c r="AX208" s="140"/>
      <c r="AY208" s="140"/>
      <c r="AZ208" s="140"/>
      <c r="BA208" s="140"/>
      <c r="BB208" s="140"/>
      <c r="BC208" s="140"/>
      <c r="BD208" s="140"/>
      <c r="BE208" s="140"/>
      <c r="BF208" s="140"/>
      <c r="BG208" s="140"/>
      <c r="BH208" s="149"/>
      <c r="BI208" s="150"/>
    </row>
    <row r="209" spans="24:61" ht="14.25" customHeight="1" x14ac:dyDescent="0.25">
      <c r="X209" s="140"/>
      <c r="Y209" s="140"/>
      <c r="Z209" s="140"/>
      <c r="AA209" s="140"/>
      <c r="AB209" s="140"/>
      <c r="AC209" s="140"/>
      <c r="AD209" s="140"/>
      <c r="AE209" s="140"/>
      <c r="AF209" s="140"/>
      <c r="AG209" s="140"/>
      <c r="AH209" s="140"/>
      <c r="AI209" s="140"/>
      <c r="AJ209" s="140"/>
      <c r="AK209" s="140"/>
      <c r="AL209" s="140"/>
      <c r="AM209" s="140"/>
      <c r="AN209" s="140"/>
      <c r="AO209" s="140"/>
      <c r="AU209" s="140"/>
      <c r="AV209" s="140"/>
      <c r="AW209" s="140"/>
      <c r="AX209" s="140"/>
      <c r="AY209" s="140"/>
      <c r="AZ209" s="140"/>
      <c r="BA209" s="140"/>
      <c r="BB209" s="140"/>
      <c r="BC209" s="140"/>
      <c r="BD209" s="140"/>
      <c r="BE209" s="140"/>
      <c r="BF209" s="140"/>
      <c r="BG209" s="140"/>
      <c r="BH209" s="149"/>
      <c r="BI209" s="150"/>
    </row>
    <row r="210" spans="24:61" ht="14.25" customHeight="1" x14ac:dyDescent="0.25">
      <c r="X210" s="140"/>
      <c r="Y210" s="140"/>
      <c r="Z210" s="140"/>
      <c r="AA210" s="140"/>
      <c r="AB210" s="140"/>
      <c r="AC210" s="140"/>
      <c r="AD210" s="140"/>
      <c r="AE210" s="140"/>
      <c r="AF210" s="140"/>
      <c r="AG210" s="140"/>
      <c r="AH210" s="140"/>
      <c r="AI210" s="140"/>
      <c r="AJ210" s="140"/>
      <c r="AK210" s="140"/>
      <c r="AL210" s="140"/>
      <c r="AM210" s="140"/>
      <c r="AN210" s="140"/>
      <c r="AO210" s="140"/>
      <c r="AU210" s="140"/>
      <c r="AV210" s="140"/>
      <c r="AW210" s="140"/>
      <c r="AX210" s="140"/>
      <c r="AY210" s="140"/>
      <c r="AZ210" s="140"/>
      <c r="BA210" s="140"/>
      <c r="BB210" s="140"/>
      <c r="BC210" s="140"/>
      <c r="BD210" s="140"/>
      <c r="BE210" s="140"/>
      <c r="BF210" s="140"/>
      <c r="BG210" s="140"/>
      <c r="BH210" s="149"/>
      <c r="BI210" s="150"/>
    </row>
    <row r="211" spans="24:61" ht="14.25" customHeight="1" x14ac:dyDescent="0.25">
      <c r="X211" s="140"/>
      <c r="Y211" s="140"/>
      <c r="Z211" s="140"/>
      <c r="AA211" s="140"/>
      <c r="AB211" s="140"/>
      <c r="AC211" s="140"/>
      <c r="AD211" s="140"/>
      <c r="AE211" s="140"/>
      <c r="AF211" s="140"/>
      <c r="AG211" s="140"/>
      <c r="AH211" s="140"/>
      <c r="AI211" s="140"/>
      <c r="AJ211" s="140"/>
      <c r="AK211" s="140"/>
      <c r="AL211" s="140"/>
      <c r="AM211" s="140"/>
      <c r="AN211" s="140"/>
      <c r="AO211" s="140"/>
      <c r="AU211" s="140"/>
      <c r="AV211" s="140"/>
      <c r="AW211" s="140"/>
      <c r="AX211" s="140"/>
      <c r="AY211" s="140"/>
      <c r="AZ211" s="140"/>
      <c r="BA211" s="140"/>
      <c r="BB211" s="140"/>
      <c r="BC211" s="140"/>
      <c r="BD211" s="140"/>
      <c r="BE211" s="140"/>
      <c r="BF211" s="140"/>
      <c r="BG211" s="140"/>
      <c r="BH211" s="149"/>
      <c r="BI211" s="150"/>
    </row>
    <row r="212" spans="24:61" ht="14.25" customHeight="1" x14ac:dyDescent="0.25">
      <c r="X212" s="140"/>
      <c r="Y212" s="140"/>
      <c r="Z212" s="140"/>
      <c r="AA212" s="140"/>
      <c r="AB212" s="140"/>
      <c r="AC212" s="140"/>
      <c r="AD212" s="140"/>
      <c r="AE212" s="140"/>
      <c r="AF212" s="140"/>
      <c r="AG212" s="140"/>
      <c r="AH212" s="140"/>
      <c r="AI212" s="140"/>
      <c r="AJ212" s="140"/>
      <c r="AK212" s="140"/>
      <c r="AL212" s="140"/>
      <c r="AM212" s="140"/>
      <c r="AN212" s="140"/>
      <c r="AO212" s="140"/>
      <c r="AU212" s="140"/>
      <c r="AV212" s="140"/>
      <c r="AW212" s="140"/>
      <c r="AX212" s="140"/>
      <c r="AY212" s="140"/>
      <c r="AZ212" s="140"/>
      <c r="BA212" s="140"/>
      <c r="BB212" s="140"/>
      <c r="BC212" s="140"/>
      <c r="BD212" s="140"/>
      <c r="BE212" s="140"/>
      <c r="BF212" s="140"/>
      <c r="BG212" s="140"/>
      <c r="BH212" s="149"/>
      <c r="BI212" s="150"/>
    </row>
    <row r="213" spans="24:61" ht="14.25" customHeight="1" x14ac:dyDescent="0.25">
      <c r="X213" s="140"/>
      <c r="Y213" s="140"/>
      <c r="Z213" s="140"/>
      <c r="AA213" s="140"/>
      <c r="AB213" s="140"/>
      <c r="AC213" s="140"/>
      <c r="AD213" s="140"/>
      <c r="AE213" s="140"/>
      <c r="AF213" s="140"/>
      <c r="AG213" s="140"/>
      <c r="AH213" s="140"/>
      <c r="AI213" s="140"/>
      <c r="AJ213" s="140"/>
      <c r="AK213" s="140"/>
      <c r="AL213" s="140"/>
      <c r="AM213" s="140"/>
      <c r="AN213" s="140"/>
      <c r="AO213" s="140"/>
      <c r="AU213" s="140"/>
      <c r="AV213" s="140"/>
      <c r="AW213" s="140"/>
      <c r="AX213" s="140"/>
      <c r="AY213" s="140"/>
      <c r="AZ213" s="140"/>
      <c r="BA213" s="140"/>
      <c r="BB213" s="140"/>
      <c r="BC213" s="140"/>
      <c r="BD213" s="140"/>
      <c r="BE213" s="140"/>
      <c r="BF213" s="140"/>
      <c r="BG213" s="140"/>
      <c r="BH213" s="149"/>
      <c r="BI213" s="150"/>
    </row>
    <row r="214" spans="24:61" ht="14.25" customHeight="1" x14ac:dyDescent="0.25">
      <c r="X214" s="140"/>
      <c r="Y214" s="140"/>
      <c r="Z214" s="140"/>
      <c r="AA214" s="140"/>
      <c r="AB214" s="140"/>
      <c r="AC214" s="140"/>
      <c r="AD214" s="140"/>
      <c r="AE214" s="140"/>
      <c r="AF214" s="140"/>
      <c r="AG214" s="140"/>
      <c r="AH214" s="140"/>
      <c r="AI214" s="140"/>
      <c r="AJ214" s="140"/>
      <c r="AK214" s="140"/>
      <c r="AL214" s="140"/>
      <c r="AM214" s="140"/>
      <c r="AN214" s="140"/>
      <c r="AO214" s="140"/>
      <c r="AU214" s="140"/>
      <c r="AV214" s="140"/>
      <c r="AW214" s="140"/>
      <c r="AX214" s="140"/>
      <c r="AY214" s="140"/>
      <c r="AZ214" s="140"/>
      <c r="BA214" s="140"/>
      <c r="BB214" s="140"/>
      <c r="BC214" s="140"/>
      <c r="BD214" s="140"/>
      <c r="BE214" s="140"/>
      <c r="BF214" s="140"/>
      <c r="BG214" s="140"/>
      <c r="BH214" s="149"/>
      <c r="BI214" s="150"/>
    </row>
    <row r="215" spans="24:61" ht="14.25" customHeight="1" x14ac:dyDescent="0.25">
      <c r="X215" s="140"/>
      <c r="Y215" s="140"/>
      <c r="Z215" s="140"/>
      <c r="AA215" s="140"/>
      <c r="AB215" s="140"/>
      <c r="AC215" s="140"/>
      <c r="AD215" s="140"/>
      <c r="AE215" s="140"/>
      <c r="AF215" s="140"/>
      <c r="AG215" s="140"/>
      <c r="AH215" s="140"/>
      <c r="AI215" s="140"/>
      <c r="AJ215" s="140"/>
      <c r="AK215" s="140"/>
      <c r="AL215" s="140"/>
      <c r="AM215" s="140"/>
      <c r="AN215" s="140"/>
      <c r="AO215" s="140"/>
      <c r="AU215" s="140"/>
      <c r="AV215" s="140"/>
      <c r="AW215" s="140"/>
      <c r="AX215" s="140"/>
      <c r="AY215" s="140"/>
      <c r="AZ215" s="140"/>
      <c r="BA215" s="140"/>
      <c r="BB215" s="140"/>
      <c r="BC215" s="140"/>
      <c r="BD215" s="140"/>
      <c r="BE215" s="140"/>
      <c r="BF215" s="140"/>
      <c r="BG215" s="140"/>
      <c r="BH215" s="149"/>
      <c r="BI215" s="150"/>
    </row>
    <row r="216" spans="24:61" ht="14.25" customHeight="1" x14ac:dyDescent="0.25">
      <c r="X216" s="140"/>
      <c r="Y216" s="140"/>
      <c r="Z216" s="140"/>
      <c r="AA216" s="140"/>
      <c r="AB216" s="140"/>
      <c r="AC216" s="140"/>
      <c r="AD216" s="140"/>
      <c r="AE216" s="140"/>
      <c r="AF216" s="140"/>
      <c r="AG216" s="140"/>
      <c r="AH216" s="140"/>
      <c r="AI216" s="140"/>
      <c r="AJ216" s="140"/>
      <c r="AK216" s="140"/>
      <c r="AL216" s="140"/>
      <c r="AM216" s="140"/>
      <c r="AN216" s="140"/>
      <c r="AO216" s="140"/>
      <c r="AU216" s="140"/>
      <c r="AV216" s="140"/>
      <c r="AW216" s="140"/>
      <c r="AX216" s="140"/>
      <c r="AY216" s="140"/>
      <c r="AZ216" s="140"/>
      <c r="BA216" s="140"/>
      <c r="BB216" s="140"/>
      <c r="BC216" s="140"/>
      <c r="BD216" s="140"/>
      <c r="BE216" s="140"/>
      <c r="BF216" s="140"/>
      <c r="BG216" s="140"/>
      <c r="BH216" s="149"/>
      <c r="BI216" s="150"/>
    </row>
    <row r="217" spans="24:61" ht="14.25" customHeight="1" x14ac:dyDescent="0.25"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40"/>
      <c r="AH217" s="140"/>
      <c r="AI217" s="140"/>
      <c r="AJ217" s="140"/>
      <c r="AK217" s="140"/>
      <c r="AL217" s="140"/>
      <c r="AM217" s="140"/>
      <c r="AN217" s="140"/>
      <c r="AO217" s="140"/>
      <c r="AU217" s="140"/>
      <c r="AV217" s="140"/>
      <c r="AW217" s="140"/>
      <c r="AX217" s="140"/>
      <c r="AY217" s="140"/>
      <c r="AZ217" s="140"/>
      <c r="BA217" s="140"/>
      <c r="BB217" s="140"/>
      <c r="BC217" s="140"/>
      <c r="BD217" s="140"/>
      <c r="BE217" s="140"/>
      <c r="BF217" s="140"/>
      <c r="BG217" s="140"/>
      <c r="BH217" s="149"/>
      <c r="BI217" s="150"/>
    </row>
    <row r="218" spans="24:61" ht="14.25" customHeight="1" x14ac:dyDescent="0.25"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  <c r="AK218" s="140"/>
      <c r="AL218" s="140"/>
      <c r="AM218" s="140"/>
      <c r="AN218" s="140"/>
      <c r="AO218" s="140"/>
      <c r="AU218" s="140"/>
      <c r="AV218" s="140"/>
      <c r="AW218" s="140"/>
      <c r="AX218" s="140"/>
      <c r="AY218" s="140"/>
      <c r="AZ218" s="140"/>
      <c r="BA218" s="140"/>
      <c r="BB218" s="140"/>
      <c r="BC218" s="140"/>
      <c r="BD218" s="140"/>
      <c r="BE218" s="140"/>
      <c r="BF218" s="140"/>
      <c r="BG218" s="140"/>
      <c r="BH218" s="149"/>
      <c r="BI218" s="150"/>
    </row>
    <row r="219" spans="24:61" ht="14.25" customHeight="1" x14ac:dyDescent="0.25">
      <c r="X219" s="140"/>
      <c r="Y219" s="140"/>
      <c r="Z219" s="140"/>
      <c r="AA219" s="140"/>
      <c r="AB219" s="140"/>
      <c r="AC219" s="140"/>
      <c r="AD219" s="140"/>
      <c r="AE219" s="140"/>
      <c r="AF219" s="140"/>
      <c r="AG219" s="140"/>
      <c r="AH219" s="140"/>
      <c r="AI219" s="140"/>
      <c r="AJ219" s="140"/>
      <c r="AK219" s="140"/>
      <c r="AL219" s="140"/>
      <c r="AM219" s="140"/>
      <c r="AN219" s="140"/>
      <c r="AO219" s="140"/>
      <c r="AU219" s="140"/>
      <c r="AV219" s="140"/>
      <c r="AW219" s="140"/>
      <c r="AX219" s="140"/>
      <c r="AY219" s="140"/>
      <c r="AZ219" s="140"/>
      <c r="BA219" s="140"/>
      <c r="BB219" s="140"/>
      <c r="BC219" s="140"/>
      <c r="BD219" s="140"/>
      <c r="BE219" s="140"/>
      <c r="BF219" s="140"/>
      <c r="BG219" s="140"/>
      <c r="BH219" s="149"/>
      <c r="BI219" s="150"/>
    </row>
    <row r="220" spans="24:61" ht="14.25" customHeight="1" x14ac:dyDescent="0.25">
      <c r="X220" s="140"/>
      <c r="Y220" s="140"/>
      <c r="Z220" s="140"/>
      <c r="AA220" s="140"/>
      <c r="AB220" s="140"/>
      <c r="AC220" s="140"/>
      <c r="AD220" s="140"/>
      <c r="AE220" s="140"/>
      <c r="AF220" s="140"/>
      <c r="AG220" s="140"/>
      <c r="AH220" s="140"/>
      <c r="AI220" s="140"/>
      <c r="AJ220" s="140"/>
      <c r="AK220" s="140"/>
      <c r="AL220" s="140"/>
      <c r="AM220" s="140"/>
      <c r="AN220" s="140"/>
      <c r="AO220" s="140"/>
      <c r="AU220" s="140"/>
      <c r="AV220" s="140"/>
      <c r="AW220" s="140"/>
      <c r="AX220" s="140"/>
      <c r="AY220" s="140"/>
      <c r="AZ220" s="140"/>
      <c r="BA220" s="140"/>
      <c r="BB220" s="140"/>
      <c r="BC220" s="140"/>
      <c r="BD220" s="140"/>
      <c r="BE220" s="140"/>
      <c r="BF220" s="140"/>
      <c r="BG220" s="140"/>
      <c r="BH220" s="149"/>
      <c r="BI220" s="150"/>
    </row>
    <row r="221" spans="24:61" ht="14.25" customHeight="1" x14ac:dyDescent="0.25">
      <c r="X221" s="140"/>
      <c r="Y221" s="140"/>
      <c r="Z221" s="140"/>
      <c r="AA221" s="140"/>
      <c r="AB221" s="140"/>
      <c r="AC221" s="140"/>
      <c r="AD221" s="140"/>
      <c r="AE221" s="140"/>
      <c r="AF221" s="140"/>
      <c r="AG221" s="140"/>
      <c r="AH221" s="140"/>
      <c r="AI221" s="140"/>
      <c r="AJ221" s="140"/>
      <c r="AK221" s="140"/>
      <c r="AL221" s="140"/>
      <c r="AM221" s="140"/>
      <c r="AN221" s="140"/>
      <c r="AO221" s="140"/>
      <c r="AU221" s="140"/>
      <c r="AV221" s="140"/>
      <c r="AW221" s="140"/>
      <c r="AX221" s="140"/>
      <c r="AY221" s="140"/>
      <c r="AZ221" s="140"/>
      <c r="BA221" s="140"/>
      <c r="BB221" s="140"/>
      <c r="BC221" s="140"/>
      <c r="BD221" s="140"/>
      <c r="BE221" s="140"/>
      <c r="BF221" s="140"/>
      <c r="BG221" s="140"/>
      <c r="BH221" s="149"/>
      <c r="BI221" s="150"/>
    </row>
    <row r="222" spans="24:61" ht="14.25" customHeight="1" x14ac:dyDescent="0.25">
      <c r="X222" s="140"/>
      <c r="Y222" s="140"/>
      <c r="Z222" s="140"/>
      <c r="AA222" s="140"/>
      <c r="AB222" s="140"/>
      <c r="AC222" s="140"/>
      <c r="AD222" s="140"/>
      <c r="AE222" s="140"/>
      <c r="AF222" s="140"/>
      <c r="AG222" s="140"/>
      <c r="AH222" s="140"/>
      <c r="AI222" s="140"/>
      <c r="AJ222" s="140"/>
      <c r="AK222" s="140"/>
      <c r="AL222" s="140"/>
      <c r="AM222" s="140"/>
      <c r="AN222" s="140"/>
      <c r="AO222" s="140"/>
      <c r="AU222" s="140"/>
      <c r="AV222" s="140"/>
      <c r="AW222" s="140"/>
      <c r="AX222" s="140"/>
      <c r="AY222" s="140"/>
      <c r="AZ222" s="140"/>
      <c r="BA222" s="140"/>
      <c r="BB222" s="140"/>
      <c r="BC222" s="140"/>
      <c r="BD222" s="140"/>
      <c r="BE222" s="140"/>
      <c r="BF222" s="140"/>
      <c r="BG222" s="140"/>
      <c r="BH222" s="149"/>
      <c r="BI222" s="150"/>
    </row>
    <row r="223" spans="24:61" ht="14.25" customHeight="1" x14ac:dyDescent="0.25">
      <c r="X223" s="140"/>
      <c r="Y223" s="140"/>
      <c r="Z223" s="140"/>
      <c r="AA223" s="140"/>
      <c r="AB223" s="140"/>
      <c r="AC223" s="140"/>
      <c r="AD223" s="140"/>
      <c r="AE223" s="140"/>
      <c r="AF223" s="140"/>
      <c r="AG223" s="140"/>
      <c r="AH223" s="140"/>
      <c r="AI223" s="140"/>
      <c r="AJ223" s="140"/>
      <c r="AK223" s="140"/>
      <c r="AL223" s="140"/>
      <c r="AM223" s="140"/>
      <c r="AN223" s="140"/>
      <c r="AO223" s="140"/>
      <c r="AU223" s="140"/>
      <c r="AV223" s="140"/>
      <c r="AW223" s="140"/>
      <c r="AX223" s="140"/>
      <c r="AY223" s="140"/>
      <c r="AZ223" s="140"/>
      <c r="BA223" s="140"/>
      <c r="BB223" s="140"/>
      <c r="BC223" s="140"/>
      <c r="BD223" s="140"/>
      <c r="BE223" s="140"/>
      <c r="BF223" s="140"/>
      <c r="BG223" s="140"/>
      <c r="BH223" s="149"/>
      <c r="BI223" s="150"/>
    </row>
    <row r="224" spans="24:61" ht="14.25" customHeight="1" x14ac:dyDescent="0.25">
      <c r="X224" s="140"/>
      <c r="Y224" s="140"/>
      <c r="Z224" s="140"/>
      <c r="AA224" s="140"/>
      <c r="AB224" s="140"/>
      <c r="AC224" s="140"/>
      <c r="AD224" s="140"/>
      <c r="AE224" s="140"/>
      <c r="AF224" s="140"/>
      <c r="AG224" s="140"/>
      <c r="AH224" s="140"/>
      <c r="AI224" s="140"/>
      <c r="AJ224" s="140"/>
      <c r="AK224" s="140"/>
      <c r="AL224" s="140"/>
      <c r="AM224" s="140"/>
      <c r="AN224" s="140"/>
      <c r="AO224" s="140"/>
      <c r="AU224" s="140"/>
      <c r="AV224" s="140"/>
      <c r="AW224" s="140"/>
      <c r="AX224" s="140"/>
      <c r="AY224" s="140"/>
      <c r="AZ224" s="140"/>
      <c r="BA224" s="140"/>
      <c r="BB224" s="140"/>
      <c r="BC224" s="140"/>
      <c r="BD224" s="140"/>
      <c r="BE224" s="140"/>
      <c r="BF224" s="140"/>
      <c r="BG224" s="140"/>
      <c r="BH224" s="149"/>
      <c r="BI224" s="150"/>
    </row>
    <row r="225" spans="24:61" ht="14.25" customHeight="1" x14ac:dyDescent="0.25">
      <c r="X225" s="140"/>
      <c r="Y225" s="140"/>
      <c r="Z225" s="140"/>
      <c r="AA225" s="140"/>
      <c r="AB225" s="140"/>
      <c r="AC225" s="140"/>
      <c r="AD225" s="140"/>
      <c r="AE225" s="140"/>
      <c r="AF225" s="140"/>
      <c r="AG225" s="140"/>
      <c r="AH225" s="140"/>
      <c r="AI225" s="140"/>
      <c r="AJ225" s="140"/>
      <c r="AK225" s="140"/>
      <c r="AL225" s="140"/>
      <c r="AM225" s="140"/>
      <c r="AN225" s="140"/>
      <c r="AO225" s="140"/>
      <c r="AU225" s="140"/>
      <c r="AV225" s="140"/>
      <c r="AW225" s="140"/>
      <c r="AX225" s="140"/>
      <c r="AY225" s="140"/>
      <c r="AZ225" s="140"/>
      <c r="BA225" s="140"/>
      <c r="BB225" s="140"/>
      <c r="BC225" s="140"/>
      <c r="BD225" s="140"/>
      <c r="BE225" s="140"/>
      <c r="BF225" s="140"/>
      <c r="BG225" s="140"/>
      <c r="BH225" s="149"/>
      <c r="BI225" s="150"/>
    </row>
    <row r="226" spans="24:61" ht="14.25" customHeight="1" x14ac:dyDescent="0.25">
      <c r="X226" s="140"/>
      <c r="Y226" s="140"/>
      <c r="Z226" s="140"/>
      <c r="AA226" s="140"/>
      <c r="AB226" s="140"/>
      <c r="AC226" s="140"/>
      <c r="AD226" s="140"/>
      <c r="AE226" s="140"/>
      <c r="AF226" s="140"/>
      <c r="AG226" s="140"/>
      <c r="AH226" s="140"/>
      <c r="AI226" s="140"/>
      <c r="AJ226" s="140"/>
      <c r="AK226" s="140"/>
      <c r="AL226" s="140"/>
      <c r="AM226" s="140"/>
      <c r="AN226" s="140"/>
      <c r="AO226" s="140"/>
      <c r="AU226" s="140"/>
      <c r="AV226" s="140"/>
      <c r="AW226" s="140"/>
      <c r="AX226" s="140"/>
      <c r="AY226" s="140"/>
      <c r="AZ226" s="140"/>
      <c r="BA226" s="140"/>
      <c r="BB226" s="140"/>
      <c r="BC226" s="140"/>
      <c r="BD226" s="140"/>
      <c r="BE226" s="140"/>
      <c r="BF226" s="140"/>
      <c r="BG226" s="140"/>
      <c r="BH226" s="149"/>
      <c r="BI226" s="150"/>
    </row>
    <row r="227" spans="24:61" ht="14.25" customHeight="1" x14ac:dyDescent="0.25">
      <c r="X227" s="140"/>
      <c r="Y227" s="140"/>
      <c r="Z227" s="140"/>
      <c r="AA227" s="140"/>
      <c r="AB227" s="140"/>
      <c r="AC227" s="140"/>
      <c r="AD227" s="140"/>
      <c r="AE227" s="140"/>
      <c r="AF227" s="140"/>
      <c r="AG227" s="140"/>
      <c r="AH227" s="140"/>
      <c r="AI227" s="140"/>
      <c r="AJ227" s="140"/>
      <c r="AK227" s="140"/>
      <c r="AL227" s="140"/>
      <c r="AM227" s="140"/>
      <c r="AN227" s="140"/>
      <c r="AO227" s="140"/>
      <c r="AU227" s="140"/>
      <c r="AV227" s="140"/>
      <c r="AW227" s="140"/>
      <c r="AX227" s="140"/>
      <c r="AY227" s="140"/>
      <c r="AZ227" s="140"/>
      <c r="BA227" s="140"/>
      <c r="BB227" s="140"/>
      <c r="BC227" s="140"/>
      <c r="BD227" s="140"/>
      <c r="BE227" s="140"/>
      <c r="BF227" s="140"/>
      <c r="BG227" s="140"/>
      <c r="BH227" s="149"/>
      <c r="BI227" s="150"/>
    </row>
    <row r="228" spans="24:61" ht="14.25" customHeight="1" x14ac:dyDescent="0.25">
      <c r="X228" s="140"/>
      <c r="Y228" s="140"/>
      <c r="Z228" s="140"/>
      <c r="AA228" s="140"/>
      <c r="AB228" s="140"/>
      <c r="AC228" s="140"/>
      <c r="AD228" s="140"/>
      <c r="AE228" s="140"/>
      <c r="AF228" s="140"/>
      <c r="AG228" s="140"/>
      <c r="AH228" s="140"/>
      <c r="AI228" s="140"/>
      <c r="AJ228" s="140"/>
      <c r="AK228" s="140"/>
      <c r="AL228" s="140"/>
      <c r="AM228" s="140"/>
      <c r="AN228" s="140"/>
      <c r="AO228" s="140"/>
      <c r="AU228" s="140"/>
      <c r="AV228" s="140"/>
      <c r="AW228" s="140"/>
      <c r="AX228" s="140"/>
      <c r="AY228" s="140"/>
      <c r="AZ228" s="140"/>
      <c r="BA228" s="140"/>
      <c r="BB228" s="140"/>
      <c r="BC228" s="140"/>
      <c r="BD228" s="140"/>
      <c r="BE228" s="140"/>
      <c r="BF228" s="140"/>
      <c r="BG228" s="140"/>
      <c r="BH228" s="149"/>
      <c r="BI228" s="150"/>
    </row>
    <row r="229" spans="24:61" ht="14.25" customHeight="1" x14ac:dyDescent="0.25">
      <c r="X229" s="140"/>
      <c r="Y229" s="140"/>
      <c r="Z229" s="140"/>
      <c r="AA229" s="140"/>
      <c r="AB229" s="140"/>
      <c r="AC229" s="140"/>
      <c r="AD229" s="140"/>
      <c r="AE229" s="140"/>
      <c r="AF229" s="140"/>
      <c r="AG229" s="140"/>
      <c r="AH229" s="140"/>
      <c r="AI229" s="140"/>
      <c r="AJ229" s="140"/>
      <c r="AK229" s="140"/>
      <c r="AL229" s="140"/>
      <c r="AM229" s="140"/>
      <c r="AN229" s="140"/>
      <c r="AO229" s="140"/>
      <c r="AU229" s="140"/>
      <c r="AV229" s="140"/>
      <c r="AW229" s="140"/>
      <c r="AX229" s="140"/>
      <c r="AY229" s="140"/>
      <c r="AZ229" s="140"/>
      <c r="BA229" s="140"/>
      <c r="BB229" s="140"/>
      <c r="BC229" s="140"/>
      <c r="BD229" s="140"/>
      <c r="BE229" s="140"/>
      <c r="BF229" s="140"/>
      <c r="BG229" s="140"/>
      <c r="BH229" s="149"/>
      <c r="BI229" s="150"/>
    </row>
    <row r="230" spans="24:61" ht="14.25" customHeight="1" x14ac:dyDescent="0.25">
      <c r="X230" s="140"/>
      <c r="Y230" s="140"/>
      <c r="Z230" s="140"/>
      <c r="AA230" s="140"/>
      <c r="AB230" s="140"/>
      <c r="AC230" s="140"/>
      <c r="AD230" s="140"/>
      <c r="AE230" s="140"/>
      <c r="AF230" s="140"/>
      <c r="AG230" s="140"/>
      <c r="AH230" s="140"/>
      <c r="AI230" s="140"/>
      <c r="AJ230" s="140"/>
      <c r="AK230" s="140"/>
      <c r="AL230" s="140"/>
      <c r="AM230" s="140"/>
      <c r="AN230" s="140"/>
      <c r="AO230" s="140"/>
      <c r="AU230" s="140"/>
      <c r="AV230" s="140"/>
      <c r="AW230" s="140"/>
      <c r="AX230" s="140"/>
      <c r="AY230" s="140"/>
      <c r="AZ230" s="140"/>
      <c r="BA230" s="140"/>
      <c r="BB230" s="140"/>
      <c r="BC230" s="140"/>
      <c r="BD230" s="140"/>
      <c r="BE230" s="140"/>
      <c r="BF230" s="140"/>
      <c r="BG230" s="140"/>
      <c r="BH230" s="149"/>
      <c r="BI230" s="150"/>
    </row>
    <row r="231" spans="24:61" ht="14.25" customHeight="1" x14ac:dyDescent="0.25">
      <c r="X231" s="140"/>
      <c r="Y231" s="140"/>
      <c r="Z231" s="140"/>
      <c r="AA231" s="140"/>
      <c r="AB231" s="140"/>
      <c r="AC231" s="140"/>
      <c r="AD231" s="140"/>
      <c r="AE231" s="140"/>
      <c r="AF231" s="140"/>
      <c r="AG231" s="140"/>
      <c r="AH231" s="140"/>
      <c r="AI231" s="140"/>
      <c r="AJ231" s="140"/>
      <c r="AK231" s="140"/>
      <c r="AL231" s="140"/>
      <c r="AM231" s="140"/>
      <c r="AN231" s="140"/>
      <c r="AO231" s="140"/>
      <c r="AU231" s="140"/>
      <c r="AV231" s="140"/>
      <c r="AW231" s="140"/>
      <c r="AX231" s="140"/>
      <c r="AY231" s="140"/>
      <c r="AZ231" s="140"/>
      <c r="BA231" s="140"/>
      <c r="BB231" s="140"/>
      <c r="BC231" s="140"/>
      <c r="BD231" s="140"/>
      <c r="BE231" s="140"/>
      <c r="BF231" s="140"/>
      <c r="BG231" s="140"/>
      <c r="BH231" s="149"/>
      <c r="BI231" s="150"/>
    </row>
    <row r="232" spans="24:61" ht="14.25" customHeight="1" x14ac:dyDescent="0.25">
      <c r="X232" s="140"/>
      <c r="Y232" s="140"/>
      <c r="Z232" s="140"/>
      <c r="AA232" s="140"/>
      <c r="AB232" s="140"/>
      <c r="AC232" s="140"/>
      <c r="AD232" s="140"/>
      <c r="AE232" s="140"/>
      <c r="AF232" s="140"/>
      <c r="AG232" s="140"/>
      <c r="AH232" s="140"/>
      <c r="AI232" s="140"/>
      <c r="AJ232" s="140"/>
      <c r="AK232" s="140"/>
      <c r="AL232" s="140"/>
      <c r="AM232" s="140"/>
      <c r="AN232" s="140"/>
      <c r="AO232" s="140"/>
      <c r="AU232" s="140"/>
      <c r="AV232" s="140"/>
      <c r="AW232" s="140"/>
      <c r="AX232" s="140"/>
      <c r="AY232" s="140"/>
      <c r="AZ232" s="140"/>
      <c r="BA232" s="140"/>
      <c r="BB232" s="140"/>
      <c r="BC232" s="140"/>
      <c r="BD232" s="140"/>
      <c r="BE232" s="140"/>
      <c r="BF232" s="140"/>
      <c r="BG232" s="140"/>
      <c r="BH232" s="149"/>
      <c r="BI232" s="150"/>
    </row>
    <row r="233" spans="24:61" ht="14.25" customHeight="1" x14ac:dyDescent="0.25">
      <c r="X233" s="140"/>
      <c r="Y233" s="140"/>
      <c r="Z233" s="140"/>
      <c r="AA233" s="140"/>
      <c r="AB233" s="140"/>
      <c r="AC233" s="140"/>
      <c r="AD233" s="140"/>
      <c r="AE233" s="140"/>
      <c r="AF233" s="140"/>
      <c r="AG233" s="140"/>
      <c r="AH233" s="140"/>
      <c r="AI233" s="140"/>
      <c r="AJ233" s="140"/>
      <c r="AK233" s="140"/>
      <c r="AL233" s="140"/>
      <c r="AM233" s="140"/>
      <c r="AN233" s="140"/>
      <c r="AO233" s="140"/>
      <c r="AU233" s="140"/>
      <c r="AV233" s="140"/>
      <c r="AW233" s="140"/>
      <c r="AX233" s="140"/>
      <c r="AY233" s="140"/>
      <c r="AZ233" s="140"/>
      <c r="BA233" s="140"/>
      <c r="BB233" s="140"/>
      <c r="BC233" s="140"/>
      <c r="BD233" s="140"/>
      <c r="BE233" s="140"/>
      <c r="BF233" s="140"/>
      <c r="BG233" s="140"/>
      <c r="BH233" s="149"/>
      <c r="BI233" s="150"/>
    </row>
    <row r="234" spans="24:61" ht="14.25" customHeight="1" x14ac:dyDescent="0.25">
      <c r="X234" s="140"/>
      <c r="Y234" s="140"/>
      <c r="Z234" s="140"/>
      <c r="AA234" s="140"/>
      <c r="AB234" s="140"/>
      <c r="AC234" s="140"/>
      <c r="AD234" s="140"/>
      <c r="AE234" s="140"/>
      <c r="AF234" s="140"/>
      <c r="AG234" s="140"/>
      <c r="AH234" s="140"/>
      <c r="AI234" s="140"/>
      <c r="AJ234" s="140"/>
      <c r="AK234" s="140"/>
      <c r="AL234" s="140"/>
      <c r="AM234" s="140"/>
      <c r="AN234" s="140"/>
      <c r="AO234" s="140"/>
      <c r="AU234" s="140"/>
      <c r="AV234" s="140"/>
      <c r="AW234" s="140"/>
      <c r="AX234" s="140"/>
      <c r="AY234" s="140"/>
      <c r="AZ234" s="140"/>
      <c r="BA234" s="140"/>
      <c r="BB234" s="140"/>
      <c r="BC234" s="140"/>
      <c r="BD234" s="140"/>
      <c r="BE234" s="140"/>
      <c r="BF234" s="140"/>
      <c r="BG234" s="140"/>
      <c r="BH234" s="149"/>
      <c r="BI234" s="150"/>
    </row>
    <row r="235" spans="24:61" ht="14.25" customHeight="1" x14ac:dyDescent="0.25">
      <c r="X235" s="140"/>
      <c r="Y235" s="140"/>
      <c r="Z235" s="140"/>
      <c r="AA235" s="140"/>
      <c r="AB235" s="140"/>
      <c r="AC235" s="140"/>
      <c r="AD235" s="140"/>
      <c r="AE235" s="140"/>
      <c r="AF235" s="140"/>
      <c r="AG235" s="140"/>
      <c r="AH235" s="140"/>
      <c r="AI235" s="140"/>
      <c r="AJ235" s="140"/>
      <c r="AK235" s="140"/>
      <c r="AL235" s="140"/>
      <c r="AM235" s="140"/>
      <c r="AN235" s="140"/>
      <c r="AO235" s="140"/>
      <c r="AU235" s="140"/>
      <c r="AV235" s="140"/>
      <c r="AW235" s="140"/>
      <c r="AX235" s="140"/>
      <c r="AY235" s="140"/>
      <c r="AZ235" s="140"/>
      <c r="BA235" s="140"/>
      <c r="BB235" s="140"/>
      <c r="BC235" s="140"/>
      <c r="BD235" s="140"/>
      <c r="BE235" s="140"/>
      <c r="BF235" s="140"/>
      <c r="BG235" s="140"/>
      <c r="BH235" s="149"/>
      <c r="BI235" s="150"/>
    </row>
    <row r="236" spans="24:61" ht="14.25" customHeight="1" x14ac:dyDescent="0.25">
      <c r="X236" s="140"/>
      <c r="Y236" s="140"/>
      <c r="Z236" s="140"/>
      <c r="AA236" s="140"/>
      <c r="AB236" s="140"/>
      <c r="AC236" s="140"/>
      <c r="AD236" s="140"/>
      <c r="AE236" s="140"/>
      <c r="AF236" s="140"/>
      <c r="AG236" s="140"/>
      <c r="AH236" s="140"/>
      <c r="AI236" s="140"/>
      <c r="AJ236" s="140"/>
      <c r="AK236" s="140"/>
      <c r="AL236" s="140"/>
      <c r="AM236" s="140"/>
      <c r="AN236" s="140"/>
      <c r="AO236" s="140"/>
      <c r="AU236" s="140"/>
      <c r="AV236" s="140"/>
      <c r="AW236" s="140"/>
      <c r="AX236" s="140"/>
      <c r="AY236" s="140"/>
      <c r="AZ236" s="140"/>
      <c r="BA236" s="140"/>
      <c r="BB236" s="140"/>
      <c r="BC236" s="140"/>
      <c r="BD236" s="140"/>
      <c r="BE236" s="140"/>
      <c r="BF236" s="140"/>
      <c r="BG236" s="140"/>
      <c r="BH236" s="149"/>
      <c r="BI236" s="150"/>
    </row>
    <row r="237" spans="24:61" ht="14.25" customHeight="1" x14ac:dyDescent="0.25"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40"/>
      <c r="AH237" s="140"/>
      <c r="AI237" s="140"/>
      <c r="AJ237" s="140"/>
      <c r="AK237" s="140"/>
      <c r="AL237" s="140"/>
      <c r="AM237" s="140"/>
      <c r="AN237" s="140"/>
      <c r="AO237" s="140"/>
      <c r="AU237" s="140"/>
      <c r="AV237" s="140"/>
      <c r="AW237" s="140"/>
      <c r="AX237" s="140"/>
      <c r="AY237" s="140"/>
      <c r="AZ237" s="140"/>
      <c r="BA237" s="140"/>
      <c r="BB237" s="140"/>
      <c r="BC237" s="140"/>
      <c r="BD237" s="140"/>
      <c r="BE237" s="140"/>
      <c r="BF237" s="140"/>
      <c r="BG237" s="140"/>
      <c r="BH237" s="149"/>
      <c r="BI237" s="150"/>
    </row>
    <row r="238" spans="24:61" ht="14.25" customHeight="1" x14ac:dyDescent="0.25">
      <c r="X238" s="140"/>
      <c r="Y238" s="140"/>
      <c r="Z238" s="140"/>
      <c r="AA238" s="140"/>
      <c r="AB238" s="140"/>
      <c r="AC238" s="140"/>
      <c r="AD238" s="140"/>
      <c r="AE238" s="140"/>
      <c r="AF238" s="140"/>
      <c r="AG238" s="140"/>
      <c r="AH238" s="140"/>
      <c r="AI238" s="140"/>
      <c r="AJ238" s="140"/>
      <c r="AK238" s="140"/>
      <c r="AL238" s="140"/>
      <c r="AM238" s="140"/>
      <c r="AN238" s="140"/>
      <c r="AO238" s="140"/>
      <c r="AU238" s="140"/>
      <c r="AV238" s="140"/>
      <c r="AW238" s="140"/>
      <c r="AX238" s="140"/>
      <c r="AY238" s="140"/>
      <c r="AZ238" s="140"/>
      <c r="BA238" s="140"/>
      <c r="BB238" s="140"/>
      <c r="BC238" s="140"/>
      <c r="BD238" s="140"/>
      <c r="BE238" s="140"/>
      <c r="BF238" s="140"/>
      <c r="BG238" s="140"/>
      <c r="BH238" s="149"/>
      <c r="BI238" s="150"/>
    </row>
    <row r="239" spans="24:61" ht="14.25" customHeight="1" x14ac:dyDescent="0.25"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  <c r="AI239" s="140"/>
      <c r="AJ239" s="140"/>
      <c r="AK239" s="140"/>
      <c r="AL239" s="140"/>
      <c r="AM239" s="140"/>
      <c r="AN239" s="140"/>
      <c r="AO239" s="140"/>
      <c r="AU239" s="140"/>
      <c r="AV239" s="140"/>
      <c r="AW239" s="140"/>
      <c r="AX239" s="140"/>
      <c r="AY239" s="140"/>
      <c r="AZ239" s="140"/>
      <c r="BA239" s="140"/>
      <c r="BB239" s="140"/>
      <c r="BC239" s="140"/>
      <c r="BD239" s="140"/>
      <c r="BE239" s="140"/>
      <c r="BF239" s="140"/>
      <c r="BG239" s="140"/>
      <c r="BH239" s="149"/>
      <c r="BI239" s="150"/>
    </row>
    <row r="240" spans="24:61" ht="14.25" customHeight="1" x14ac:dyDescent="0.25"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  <c r="AU240" s="140"/>
      <c r="AV240" s="140"/>
      <c r="AW240" s="140"/>
      <c r="AX240" s="140"/>
      <c r="AY240" s="140"/>
      <c r="AZ240" s="140"/>
      <c r="BA240" s="140"/>
      <c r="BB240" s="140"/>
      <c r="BC240" s="140"/>
      <c r="BD240" s="140"/>
      <c r="BE240" s="140"/>
      <c r="BF240" s="140"/>
      <c r="BG240" s="140"/>
      <c r="BH240" s="149"/>
      <c r="BI240" s="150"/>
    </row>
    <row r="241" spans="24:61" ht="14.25" customHeight="1" x14ac:dyDescent="0.25">
      <c r="X241" s="140"/>
      <c r="Y241" s="140"/>
      <c r="Z241" s="140"/>
      <c r="AA241" s="140"/>
      <c r="AB241" s="140"/>
      <c r="AC241" s="140"/>
      <c r="AD241" s="140"/>
      <c r="AE241" s="140"/>
      <c r="AF241" s="140"/>
      <c r="AG241" s="140"/>
      <c r="AH241" s="140"/>
      <c r="AI241" s="140"/>
      <c r="AJ241" s="140"/>
      <c r="AK241" s="140"/>
      <c r="AL241" s="140"/>
      <c r="AM241" s="140"/>
      <c r="AN241" s="140"/>
      <c r="AO241" s="140"/>
      <c r="AU241" s="140"/>
      <c r="AV241" s="140"/>
      <c r="AW241" s="140"/>
      <c r="AX241" s="140"/>
      <c r="AY241" s="140"/>
      <c r="AZ241" s="140"/>
      <c r="BA241" s="140"/>
      <c r="BB241" s="140"/>
      <c r="BC241" s="140"/>
      <c r="BD241" s="140"/>
      <c r="BE241" s="140"/>
      <c r="BF241" s="140"/>
      <c r="BG241" s="140"/>
      <c r="BH241" s="149"/>
      <c r="BI241" s="150"/>
    </row>
    <row r="242" spans="24:61" ht="14.25" customHeight="1" x14ac:dyDescent="0.25">
      <c r="X242" s="140"/>
      <c r="Y242" s="140"/>
      <c r="Z242" s="140"/>
      <c r="AA242" s="140"/>
      <c r="AB242" s="140"/>
      <c r="AC242" s="140"/>
      <c r="AD242" s="140"/>
      <c r="AE242" s="140"/>
      <c r="AF242" s="140"/>
      <c r="AG242" s="140"/>
      <c r="AH242" s="140"/>
      <c r="AI242" s="140"/>
      <c r="AJ242" s="140"/>
      <c r="AK242" s="140"/>
      <c r="AL242" s="140"/>
      <c r="AM242" s="140"/>
      <c r="AN242" s="140"/>
      <c r="AO242" s="140"/>
      <c r="AU242" s="140"/>
      <c r="AV242" s="140"/>
      <c r="AW242" s="140"/>
      <c r="AX242" s="140"/>
      <c r="AY242" s="140"/>
      <c r="AZ242" s="140"/>
      <c r="BA242" s="140"/>
      <c r="BB242" s="140"/>
      <c r="BC242" s="140"/>
      <c r="BD242" s="140"/>
      <c r="BE242" s="140"/>
      <c r="BF242" s="140"/>
      <c r="BG242" s="140"/>
      <c r="BH242" s="149"/>
      <c r="BI242" s="150"/>
    </row>
    <row r="243" spans="24:61" ht="14.25" customHeight="1" x14ac:dyDescent="0.25"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  <c r="AI243" s="140"/>
      <c r="AJ243" s="140"/>
      <c r="AK243" s="140"/>
      <c r="AL243" s="140"/>
      <c r="AM243" s="140"/>
      <c r="AN243" s="140"/>
      <c r="AO243" s="140"/>
      <c r="AU243" s="140"/>
      <c r="AV243" s="140"/>
      <c r="AW243" s="140"/>
      <c r="AX243" s="140"/>
      <c r="AY243" s="140"/>
      <c r="AZ243" s="140"/>
      <c r="BA243" s="140"/>
      <c r="BB243" s="140"/>
      <c r="BC243" s="140"/>
      <c r="BD243" s="140"/>
      <c r="BE243" s="140"/>
      <c r="BF243" s="140"/>
      <c r="BG243" s="140"/>
      <c r="BH243" s="149"/>
      <c r="BI243" s="150"/>
    </row>
    <row r="244" spans="24:61" ht="14.25" customHeight="1" x14ac:dyDescent="0.25"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140"/>
      <c r="AJ244" s="140"/>
      <c r="AK244" s="140"/>
      <c r="AL244" s="140"/>
      <c r="AM244" s="140"/>
      <c r="AN244" s="140"/>
      <c r="AO244" s="140"/>
      <c r="AU244" s="140"/>
      <c r="AV244" s="140"/>
      <c r="AW244" s="140"/>
      <c r="AX244" s="140"/>
      <c r="AY244" s="140"/>
      <c r="AZ244" s="140"/>
      <c r="BA244" s="140"/>
      <c r="BB244" s="140"/>
      <c r="BC244" s="140"/>
      <c r="BD244" s="140"/>
      <c r="BE244" s="140"/>
      <c r="BF244" s="140"/>
      <c r="BG244" s="140"/>
      <c r="BH244" s="149"/>
      <c r="BI244" s="150"/>
    </row>
    <row r="245" spans="24:61" ht="14.25" customHeight="1" x14ac:dyDescent="0.25">
      <c r="X245" s="140"/>
      <c r="Y245" s="140"/>
      <c r="Z245" s="140"/>
      <c r="AA245" s="140"/>
      <c r="AB245" s="140"/>
      <c r="AC245" s="140"/>
      <c r="AD245" s="140"/>
      <c r="AE245" s="140"/>
      <c r="AF245" s="140"/>
      <c r="AG245" s="140"/>
      <c r="AH245" s="140"/>
      <c r="AI245" s="140"/>
      <c r="AJ245" s="140"/>
      <c r="AK245" s="140"/>
      <c r="AL245" s="140"/>
      <c r="AM245" s="140"/>
      <c r="AN245" s="140"/>
      <c r="AO245" s="140"/>
      <c r="AU245" s="140"/>
      <c r="AV245" s="140"/>
      <c r="AW245" s="140"/>
      <c r="AX245" s="140"/>
      <c r="AY245" s="140"/>
      <c r="AZ245" s="140"/>
      <c r="BA245" s="140"/>
      <c r="BB245" s="140"/>
      <c r="BC245" s="140"/>
      <c r="BD245" s="140"/>
      <c r="BE245" s="140"/>
      <c r="BF245" s="140"/>
      <c r="BG245" s="140"/>
      <c r="BH245" s="149"/>
      <c r="BI245" s="150"/>
    </row>
    <row r="246" spans="24:61" ht="14.25" customHeight="1" x14ac:dyDescent="0.25">
      <c r="X246" s="140"/>
      <c r="Y246" s="140"/>
      <c r="Z246" s="140"/>
      <c r="AA246" s="140"/>
      <c r="AB246" s="140"/>
      <c r="AC246" s="140"/>
      <c r="AD246" s="140"/>
      <c r="AE246" s="140"/>
      <c r="AF246" s="140"/>
      <c r="AG246" s="140"/>
      <c r="AH246" s="140"/>
      <c r="AI246" s="140"/>
      <c r="AJ246" s="140"/>
      <c r="AK246" s="140"/>
      <c r="AL246" s="140"/>
      <c r="AM246" s="140"/>
      <c r="AN246" s="140"/>
      <c r="AO246" s="140"/>
      <c r="AU246" s="140"/>
      <c r="AV246" s="140"/>
      <c r="AW246" s="140"/>
      <c r="AX246" s="140"/>
      <c r="AY246" s="140"/>
      <c r="AZ246" s="140"/>
      <c r="BA246" s="140"/>
      <c r="BB246" s="140"/>
      <c r="BC246" s="140"/>
      <c r="BD246" s="140"/>
      <c r="BE246" s="140"/>
      <c r="BF246" s="140"/>
      <c r="BG246" s="140"/>
      <c r="BH246" s="149"/>
      <c r="BI246" s="150"/>
    </row>
    <row r="247" spans="24:61" ht="14.25" customHeight="1" x14ac:dyDescent="0.25">
      <c r="X247" s="140"/>
      <c r="Y247" s="140"/>
      <c r="Z247" s="140"/>
      <c r="AA247" s="140"/>
      <c r="AB247" s="140"/>
      <c r="AC247" s="140"/>
      <c r="AD247" s="140"/>
      <c r="AE247" s="140"/>
      <c r="AF247" s="140"/>
      <c r="AG247" s="140"/>
      <c r="AH247" s="140"/>
      <c r="AI247" s="140"/>
      <c r="AJ247" s="140"/>
      <c r="AK247" s="140"/>
      <c r="AL247" s="140"/>
      <c r="AM247" s="140"/>
      <c r="AN247" s="140"/>
      <c r="AO247" s="140"/>
      <c r="AU247" s="140"/>
      <c r="AV247" s="140"/>
      <c r="AW247" s="140"/>
      <c r="AX247" s="140"/>
      <c r="AY247" s="140"/>
      <c r="AZ247" s="140"/>
      <c r="BA247" s="140"/>
      <c r="BB247" s="140"/>
      <c r="BC247" s="140"/>
      <c r="BD247" s="140"/>
      <c r="BE247" s="140"/>
      <c r="BF247" s="140"/>
      <c r="BG247" s="140"/>
      <c r="BH247" s="149"/>
      <c r="BI247" s="150"/>
    </row>
    <row r="248" spans="24:61" ht="14.25" customHeight="1" x14ac:dyDescent="0.25">
      <c r="X248" s="140"/>
      <c r="Y248" s="140"/>
      <c r="Z248" s="140"/>
      <c r="AA248" s="140"/>
      <c r="AB248" s="140"/>
      <c r="AC248" s="140"/>
      <c r="AD248" s="140"/>
      <c r="AE248" s="140"/>
      <c r="AF248" s="140"/>
      <c r="AG248" s="140"/>
      <c r="AH248" s="140"/>
      <c r="AI248" s="140"/>
      <c r="AJ248" s="140"/>
      <c r="AK248" s="140"/>
      <c r="AL248" s="140"/>
      <c r="AM248" s="140"/>
      <c r="AN248" s="140"/>
      <c r="AO248" s="140"/>
      <c r="AU248" s="140"/>
      <c r="AV248" s="140"/>
      <c r="AW248" s="140"/>
      <c r="AX248" s="140"/>
      <c r="AY248" s="140"/>
      <c r="AZ248" s="140"/>
      <c r="BA248" s="140"/>
      <c r="BB248" s="140"/>
      <c r="BC248" s="140"/>
      <c r="BD248" s="140"/>
      <c r="BE248" s="140"/>
      <c r="BF248" s="140"/>
      <c r="BG248" s="140"/>
      <c r="BH248" s="149"/>
      <c r="BI248" s="150"/>
    </row>
    <row r="249" spans="24:61" ht="14.25" customHeight="1" x14ac:dyDescent="0.25">
      <c r="X249" s="140"/>
      <c r="Y249" s="140"/>
      <c r="Z249" s="140"/>
      <c r="AA249" s="140"/>
      <c r="AB249" s="140"/>
      <c r="AC249" s="140"/>
      <c r="AD249" s="140"/>
      <c r="AE249" s="140"/>
      <c r="AF249" s="140"/>
      <c r="AG249" s="140"/>
      <c r="AH249" s="140"/>
      <c r="AI249" s="140"/>
      <c r="AJ249" s="140"/>
      <c r="AK249" s="140"/>
      <c r="AL249" s="140"/>
      <c r="AM249" s="140"/>
      <c r="AN249" s="140"/>
      <c r="AO249" s="140"/>
      <c r="AU249" s="140"/>
      <c r="AV249" s="140"/>
      <c r="AW249" s="140"/>
      <c r="AX249" s="140"/>
      <c r="AY249" s="140"/>
      <c r="AZ249" s="140"/>
      <c r="BA249" s="140"/>
      <c r="BB249" s="140"/>
      <c r="BC249" s="140"/>
      <c r="BD249" s="140"/>
      <c r="BE249" s="140"/>
      <c r="BF249" s="140"/>
      <c r="BG249" s="140"/>
      <c r="BH249" s="149"/>
      <c r="BI249" s="150"/>
    </row>
    <row r="250" spans="24:61" ht="15.75" customHeight="1" x14ac:dyDescent="0.25"/>
    <row r="251" spans="24:61" ht="15.75" customHeight="1" x14ac:dyDescent="0.25"/>
    <row r="252" spans="24:61" ht="15.75" customHeight="1" x14ac:dyDescent="0.25"/>
    <row r="253" spans="24:61" ht="15.75" customHeight="1" x14ac:dyDescent="0.25"/>
    <row r="254" spans="24:61" ht="15.75" customHeight="1" x14ac:dyDescent="0.25"/>
    <row r="255" spans="24:61" ht="15.75" customHeight="1" x14ac:dyDescent="0.25"/>
    <row r="256" spans="24:6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infanzia</vt:lpstr>
      <vt:lpstr>primaria</vt:lpstr>
      <vt:lpstr>secondaria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Utente2 ICCastellarano</cp:lastModifiedBy>
  <dcterms:modified xsi:type="dcterms:W3CDTF">2025-01-15T10:31:29Z</dcterms:modified>
</cp:coreProperties>
</file>