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-2022\PROGRAMMA ANNUALE\"/>
    </mc:Choice>
  </mc:AlternateContent>
  <bookViews>
    <workbookView xWindow="0" yWindow="0" windowWidth="26083" windowHeight="10895" activeTab="2"/>
  </bookViews>
  <sheets>
    <sheet name="Table 1" sheetId="1" r:id="rId1"/>
    <sheet name="KENNEDY2020" sheetId="2" r:id="rId2"/>
    <sheet name="AVANZO 4 CASTELLA" sheetId="5" r:id="rId3"/>
    <sheet name="tabella confluenza per relazion" sheetId="3" r:id="rId4"/>
  </sheets>
  <definedNames>
    <definedName name="_xlnm.Print_Area" localSheetId="2">'AVANZO 4 CASTELLA'!$A$1:$M$48</definedName>
    <definedName name="_xlnm.Print_Area" localSheetId="1">KENNEDY2020!$L$2:$O$39</definedName>
  </definedNames>
  <calcPr calcId="162913"/>
</workbook>
</file>

<file path=xl/calcChain.xml><?xml version="1.0" encoding="utf-8"?>
<calcChain xmlns="http://schemas.openxmlformats.org/spreadsheetml/2006/main">
  <c r="K45" i="5" l="1"/>
  <c r="E4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3" i="5"/>
  <c r="F44" i="5"/>
  <c r="K43" i="5"/>
  <c r="M43" i="5"/>
  <c r="L43" i="5"/>
  <c r="K47" i="5" s="1"/>
  <c r="D43" i="5"/>
  <c r="D47" i="5" s="1"/>
  <c r="C43" i="5"/>
  <c r="I43" i="5"/>
  <c r="H43" i="5"/>
  <c r="B43" i="5"/>
  <c r="B47" i="5" s="1"/>
  <c r="K48" i="5" l="1"/>
  <c r="G43" i="5"/>
  <c r="C47" i="5"/>
  <c r="O7" i="2" l="1"/>
  <c r="O39" i="2" s="1"/>
  <c r="N39" i="2"/>
  <c r="I37" i="2" l="1"/>
  <c r="M39" i="2" l="1"/>
  <c r="N45" i="2" l="1"/>
  <c r="M40" i="2"/>
  <c r="J11" i="2"/>
  <c r="J12" i="2"/>
  <c r="J15" i="2"/>
  <c r="J17" i="2"/>
  <c r="J23" i="2"/>
  <c r="J25" i="2"/>
  <c r="J27" i="2"/>
  <c r="J29" i="2"/>
  <c r="I8" i="2"/>
  <c r="I9" i="2"/>
  <c r="J9" i="2" s="1"/>
  <c r="I10" i="2"/>
  <c r="J10" i="2" s="1"/>
  <c r="I11" i="2"/>
  <c r="I12" i="2"/>
  <c r="I13" i="2"/>
  <c r="J13" i="2" s="1"/>
  <c r="I14" i="2"/>
  <c r="I15" i="2"/>
  <c r="I16" i="2"/>
  <c r="J16" i="2" s="1"/>
  <c r="I17" i="2"/>
  <c r="I18" i="2"/>
  <c r="I19" i="2"/>
  <c r="J19" i="2" s="1"/>
  <c r="I20" i="2"/>
  <c r="J20" i="2" s="1"/>
  <c r="I21" i="2"/>
  <c r="I22" i="2"/>
  <c r="J22" i="2" s="1"/>
  <c r="I23" i="2"/>
  <c r="I24" i="2"/>
  <c r="J24" i="2" s="1"/>
  <c r="I25" i="2"/>
  <c r="I26" i="2"/>
  <c r="J26" i="2" s="1"/>
  <c r="I27" i="2"/>
  <c r="I28" i="2"/>
  <c r="J28" i="2" s="1"/>
  <c r="I29" i="2"/>
  <c r="I30" i="2"/>
  <c r="J30" i="2" s="1"/>
  <c r="I31" i="2"/>
  <c r="I32" i="2"/>
  <c r="J32" i="2" s="1"/>
  <c r="I33" i="2"/>
  <c r="J33" i="2" s="1"/>
  <c r="I34" i="2"/>
  <c r="J34" i="2" s="1"/>
  <c r="I35" i="2"/>
  <c r="J35" i="2" s="1"/>
  <c r="I36" i="2"/>
  <c r="J36" i="2" s="1"/>
  <c r="I38" i="2"/>
  <c r="J38" i="2" s="1"/>
  <c r="J39" i="2" l="1"/>
  <c r="I5" i="2"/>
  <c r="I6" i="2"/>
  <c r="K6" i="2" s="1"/>
  <c r="I7" i="2"/>
  <c r="K7" i="2" s="1"/>
  <c r="I4" i="2"/>
  <c r="H39" i="2"/>
  <c r="E39" i="2"/>
  <c r="I40" i="2" s="1"/>
  <c r="F39" i="2"/>
  <c r="K40" i="2" l="1"/>
  <c r="K39" i="2"/>
  <c r="I39" i="2"/>
  <c r="F5" i="3"/>
  <c r="F6" i="3"/>
  <c r="F7" i="3"/>
  <c r="F8" i="3"/>
  <c r="F9" i="3"/>
  <c r="F10" i="3"/>
  <c r="F12" i="3"/>
  <c r="F13" i="3"/>
  <c r="F14" i="3"/>
  <c r="F15" i="3"/>
  <c r="F16" i="3"/>
  <c r="F17" i="3"/>
  <c r="F18" i="3"/>
  <c r="F20" i="3"/>
  <c r="F21" i="3"/>
  <c r="F22" i="3"/>
  <c r="F23" i="3"/>
  <c r="F24" i="3"/>
  <c r="F26" i="3"/>
  <c r="F28" i="3"/>
  <c r="F29" i="3"/>
  <c r="F4" i="3"/>
  <c r="F27" i="3"/>
  <c r="E30" i="3"/>
  <c r="F25" i="3"/>
  <c r="F19" i="3"/>
  <c r="F11" i="3"/>
  <c r="D30" i="3" l="1"/>
  <c r="F30" i="3" s="1"/>
  <c r="F42" i="3" l="1"/>
  <c r="G39" i="2" l="1"/>
  <c r="D39" i="2" l="1"/>
  <c r="C39" i="2" l="1"/>
  <c r="G47" i="5"/>
</calcChain>
</file>

<file path=xl/comments1.xml><?xml version="1.0" encoding="utf-8"?>
<comments xmlns="http://schemas.openxmlformats.org/spreadsheetml/2006/main">
  <authors>
    <author>DSGA</author>
  </authors>
  <commentList>
    <comment ref="O5" authorId="0" shapeId="0">
      <text>
        <r>
          <rPr>
            <b/>
            <sz val="9"/>
            <color indexed="81"/>
            <rFont val="Tahoma"/>
            <charset val="1"/>
          </rPr>
          <t>DSGA:</t>
        </r>
        <r>
          <rPr>
            <sz val="9"/>
            <color indexed="81"/>
            <rFont val="Tahoma"/>
            <charset val="1"/>
          </rPr>
          <t xml:space="preserve">
INSERITI I 1000 EURO FONDO DI RISERVA 2020</t>
        </r>
      </text>
    </comment>
  </commentList>
</comments>
</file>

<file path=xl/sharedStrings.xml><?xml version="1.0" encoding="utf-8"?>
<sst xmlns="http://schemas.openxmlformats.org/spreadsheetml/2006/main" count="525" uniqueCount="393">
  <si>
    <r>
      <rPr>
        <b/>
        <sz val="6.5"/>
        <rFont val="Verdana"/>
        <family val="2"/>
      </rPr>
      <t>AVANZO DI AMMINISTRAZIONE al 31/10/2016</t>
    </r>
  </si>
  <si>
    <r>
      <rPr>
        <b/>
        <sz val="6.5"/>
        <rFont val="Verdana"/>
        <family val="2"/>
      </rPr>
      <t>DISPONIBILITA'</t>
    </r>
  </si>
  <si>
    <r>
      <rPr>
        <sz val="6.5"/>
        <rFont val="Times New Roman"/>
        <family val="1"/>
      </rPr>
      <t xml:space="preserve">                   </t>
    </r>
    <r>
      <rPr>
        <b/>
        <sz val="6.5"/>
        <rFont val="Verdana"/>
        <family val="2"/>
      </rPr>
      <t xml:space="preserve">€ 97.668,21             </t>
    </r>
  </si>
  <si>
    <r>
      <rPr>
        <sz val="6.5"/>
        <rFont val="Verdana"/>
        <family val="2"/>
      </rPr>
      <t>Pr/Att</t>
    </r>
  </si>
  <si>
    <r>
      <rPr>
        <sz val="6.5"/>
        <rFont val="Verdana"/>
        <family val="2"/>
      </rPr>
      <t>Descrizione estesa</t>
    </r>
  </si>
  <si>
    <r>
      <rPr>
        <sz val="6.5"/>
        <rFont val="Verdana"/>
        <family val="2"/>
      </rPr>
      <t>Vincolato</t>
    </r>
  </si>
  <si>
    <r>
      <rPr>
        <sz val="6.5"/>
        <rFont val="Verdana"/>
        <family val="2"/>
      </rPr>
      <t>Non vincolato</t>
    </r>
  </si>
  <si>
    <r>
      <rPr>
        <sz val="6.5"/>
        <rFont val="Verdana"/>
        <family val="2"/>
      </rPr>
      <t>Totale</t>
    </r>
  </si>
  <si>
    <r>
      <rPr>
        <sz val="6.5"/>
        <rFont val="Verdana"/>
        <family val="2"/>
      </rPr>
      <t>Confluenza</t>
    </r>
  </si>
  <si>
    <r>
      <rPr>
        <sz val="6.5"/>
        <rFont val="Verdana"/>
        <family val="2"/>
      </rPr>
      <t>PA2016V</t>
    </r>
  </si>
  <si>
    <r>
      <rPr>
        <sz val="6.5"/>
        <rFont val="Verdana"/>
        <family val="2"/>
      </rPr>
      <t>PA2016NV</t>
    </r>
  </si>
  <si>
    <r>
      <rPr>
        <sz val="6.5"/>
        <rFont val="Verdana"/>
        <family val="2"/>
      </rPr>
      <t>Radiazioni</t>
    </r>
  </si>
  <si>
    <r>
      <rPr>
        <sz val="6.5"/>
        <rFont val="Verdana"/>
        <family val="2"/>
      </rPr>
      <t>Spostamenti</t>
    </r>
  </si>
  <si>
    <r>
      <rPr>
        <sz val="6.5"/>
        <rFont val="Verdana"/>
        <family val="2"/>
      </rPr>
      <t>Minori entrate</t>
    </r>
  </si>
  <si>
    <r>
      <rPr>
        <sz val="6.5"/>
        <rFont val="Verdana"/>
        <family val="2"/>
      </rPr>
      <t>Entrate pres</t>
    </r>
  </si>
  <si>
    <r>
      <rPr>
        <sz val="6.5"/>
        <rFont val="Verdana"/>
        <family val="2"/>
      </rPr>
      <t>Uscite pres</t>
    </r>
  </si>
  <si>
    <r>
      <rPr>
        <sz val="6.5"/>
        <rFont val="Verdana"/>
        <family val="2"/>
      </rPr>
      <t>Note Entrate</t>
    </r>
  </si>
  <si>
    <r>
      <rPr>
        <sz val="6.5"/>
        <rFont val="Verdana"/>
        <family val="2"/>
      </rPr>
      <t>Note Uscite</t>
    </r>
  </si>
  <si>
    <r>
      <rPr>
        <sz val="6.5"/>
        <rFont val="Verdana"/>
        <family val="2"/>
      </rPr>
      <t>A.A01.001</t>
    </r>
  </si>
  <si>
    <r>
      <rPr>
        <sz val="6.5"/>
        <rFont val="Verdana"/>
        <family val="2"/>
      </rPr>
      <t>Funzionamento Amministrativo - Spese di personale</t>
    </r>
  </si>
  <si>
    <r>
      <rPr>
        <sz val="6.5"/>
        <rFont val="Verdana"/>
        <family val="2"/>
      </rPr>
      <t>A.A01.002</t>
    </r>
  </si>
  <si>
    <r>
      <rPr>
        <sz val="6.5"/>
        <rFont val="Verdana"/>
        <family val="2"/>
      </rPr>
      <t>Funzionamento Amministrativo - Beni di consumo</t>
    </r>
  </si>
  <si>
    <r>
      <rPr>
        <sz val="6"/>
        <rFont val="Verdana"/>
        <family val="2"/>
      </rPr>
      <t>gruppo argenta</t>
    </r>
  </si>
  <si>
    <r>
      <rPr>
        <sz val="6"/>
        <rFont val="Verdana"/>
        <family val="2"/>
      </rPr>
      <t xml:space="preserve">pulizie (Polo Bianco - Emiltrading -
</t>
    </r>
    <r>
      <rPr>
        <sz val="6"/>
        <rFont val="Verdana"/>
        <family val="2"/>
      </rPr>
      <t>Firma - Paluan)</t>
    </r>
  </si>
  <si>
    <r>
      <rPr>
        <sz val="6.5"/>
        <rFont val="Verdana"/>
        <family val="2"/>
      </rPr>
      <t>A.A01.003</t>
    </r>
  </si>
  <si>
    <r>
      <rPr>
        <sz val="6.5"/>
        <rFont val="Verdana"/>
        <family val="2"/>
      </rPr>
      <t>Funzionamento Amministrativo - Servizi e Manutenzioni</t>
    </r>
  </si>
  <si>
    <r>
      <rPr>
        <sz val="6"/>
        <rFont val="Verdana"/>
        <family val="2"/>
      </rPr>
      <t>ic 2</t>
    </r>
  </si>
  <si>
    <r>
      <rPr>
        <sz val="6"/>
        <rFont val="Verdana"/>
        <family val="2"/>
      </rPr>
      <t xml:space="preserve">minore entrata assicurazioni - segreteria digitale + rilevatore
</t>
    </r>
    <r>
      <rPr>
        <sz val="6"/>
        <rFont val="Verdana"/>
        <family val="2"/>
      </rPr>
      <t>presenze + mead + assicurazione</t>
    </r>
  </si>
  <si>
    <r>
      <rPr>
        <sz val="6.5"/>
        <rFont val="Verdana"/>
        <family val="2"/>
      </rPr>
      <t>A.A01.004</t>
    </r>
  </si>
  <si>
    <r>
      <rPr>
        <sz val="6.5"/>
        <rFont val="Verdana"/>
        <family val="2"/>
      </rPr>
      <t>Funzionamento Amministrativo - Spese varie</t>
    </r>
  </si>
  <si>
    <r>
      <rPr>
        <sz val="6.5"/>
        <rFont val="Verdana"/>
        <family val="2"/>
      </rPr>
      <t>A.A01.005</t>
    </r>
  </si>
  <si>
    <r>
      <rPr>
        <sz val="6.5"/>
        <rFont val="Verdana"/>
        <family val="2"/>
      </rPr>
      <t>Funzionamento Amministrativo - Oneri Amministrativi</t>
    </r>
  </si>
  <si>
    <r>
      <rPr>
        <sz val="6.5"/>
        <rFont val="Verdana"/>
        <family val="2"/>
      </rPr>
      <t>A.A01.006</t>
    </r>
  </si>
  <si>
    <r>
      <rPr>
        <sz val="6.5"/>
        <rFont val="Verdana"/>
        <family val="2"/>
      </rPr>
      <t>Funzionamento Amministrativo - Beni d'investimento</t>
    </r>
  </si>
  <si>
    <r>
      <rPr>
        <sz val="6.5"/>
        <rFont val="Verdana"/>
        <family val="2"/>
      </rPr>
      <t>A.A01.007</t>
    </r>
  </si>
  <si>
    <r>
      <rPr>
        <sz val="6.5"/>
        <rFont val="Verdana"/>
        <family val="2"/>
      </rPr>
      <t>Funzionamento Amministrativo - Oneri Rimborsi e Poste correttive</t>
    </r>
  </si>
  <si>
    <r>
      <rPr>
        <sz val="6"/>
        <rFont val="Verdana"/>
        <family val="2"/>
      </rPr>
      <t>rimborso F24</t>
    </r>
  </si>
  <si>
    <r>
      <rPr>
        <sz val="6.5"/>
        <rFont val="Verdana"/>
        <family val="2"/>
      </rPr>
      <t>A.A01.008</t>
    </r>
  </si>
  <si>
    <r>
      <rPr>
        <sz val="6.5"/>
        <rFont val="Verdana"/>
        <family val="2"/>
      </rPr>
      <t>Funzionamento Amministrativo - Ampliamento Offerta Formativa</t>
    </r>
  </si>
  <si>
    <r>
      <rPr>
        <sz val="6.5"/>
        <rFont val="Verdana"/>
        <family val="2"/>
      </rPr>
      <t>A.A01.099</t>
    </r>
  </si>
  <si>
    <r>
      <rPr>
        <sz val="6.5"/>
        <rFont val="Verdana"/>
        <family val="2"/>
      </rPr>
      <t>Reintegro anticipo al Direttore SGA</t>
    </r>
  </si>
  <si>
    <r>
      <rPr>
        <sz val="6"/>
        <rFont val="Verdana"/>
        <family val="2"/>
      </rPr>
      <t>partita di giro</t>
    </r>
  </si>
  <si>
    <r>
      <rPr>
        <sz val="6.5"/>
        <rFont val="Verdana"/>
        <family val="2"/>
      </rPr>
      <t>A.A02.001</t>
    </r>
  </si>
  <si>
    <r>
      <rPr>
        <sz val="6.5"/>
        <rFont val="Verdana"/>
        <family val="2"/>
      </rPr>
      <t>Funzionamento Didattico - Spese di personale</t>
    </r>
  </si>
  <si>
    <r>
      <rPr>
        <sz val="6"/>
        <rFont val="Verdana"/>
        <family val="2"/>
      </rPr>
      <t>funzioni miste</t>
    </r>
  </si>
  <si>
    <r>
      <rPr>
        <sz val="6.5"/>
        <rFont val="Verdana"/>
        <family val="2"/>
      </rPr>
      <t>A.A02.002</t>
    </r>
  </si>
  <si>
    <r>
      <rPr>
        <sz val="6.5"/>
        <rFont val="Verdana"/>
        <family val="2"/>
      </rPr>
      <t>Funzionamento Didattico - Beni di consumo</t>
    </r>
  </si>
  <si>
    <r>
      <rPr>
        <sz val="6"/>
        <rFont val="Verdana"/>
        <family val="2"/>
      </rPr>
      <t>isecs</t>
    </r>
  </si>
  <si>
    <r>
      <rPr>
        <sz val="6"/>
        <rFont val="Verdana"/>
        <family val="2"/>
      </rPr>
      <t>minute spese</t>
    </r>
  </si>
  <si>
    <r>
      <rPr>
        <sz val="6.5"/>
        <rFont val="Verdana"/>
        <family val="2"/>
      </rPr>
      <t>A.A02.003</t>
    </r>
  </si>
  <si>
    <r>
      <rPr>
        <sz val="6.5"/>
        <rFont val="Verdana"/>
        <family val="2"/>
      </rPr>
      <t>Funzionamento Didattico - Servizi e Manutenzioni</t>
    </r>
  </si>
  <si>
    <r>
      <rPr>
        <sz val="6"/>
        <rFont val="Arial"/>
        <family val="2"/>
      </rPr>
      <t>differenza su fattura + genitori</t>
    </r>
  </si>
  <si>
    <r>
      <rPr>
        <sz val="6"/>
        <rFont val="Verdana"/>
        <family val="2"/>
      </rPr>
      <t>rimborso genitori + fantini + LVL</t>
    </r>
  </si>
  <si>
    <r>
      <rPr>
        <sz val="6.5"/>
        <rFont val="Verdana"/>
        <family val="2"/>
      </rPr>
      <t>A.A02.004</t>
    </r>
  </si>
  <si>
    <r>
      <rPr>
        <sz val="6.5"/>
        <rFont val="Verdana"/>
        <family val="2"/>
      </rPr>
      <t>Funzionamento Didattico - Spese varie</t>
    </r>
  </si>
  <si>
    <r>
      <rPr>
        <sz val="6.5"/>
        <rFont val="Verdana"/>
        <family val="2"/>
      </rPr>
      <t>A.A02.005</t>
    </r>
  </si>
  <si>
    <r>
      <rPr>
        <sz val="6.5"/>
        <rFont val="Verdana"/>
        <family val="2"/>
      </rPr>
      <t>Funzionamento Didattico - Oneri Amministrativi</t>
    </r>
  </si>
  <si>
    <r>
      <rPr>
        <sz val="6.5"/>
        <rFont val="Verdana"/>
        <family val="2"/>
      </rPr>
      <t>A.A02.006</t>
    </r>
  </si>
  <si>
    <r>
      <rPr>
        <sz val="6.5"/>
        <rFont val="Verdana"/>
        <family val="2"/>
      </rPr>
      <t>Funzionamento Didattico - Beni d'investimento</t>
    </r>
  </si>
  <si>
    <r>
      <rPr>
        <sz val="6"/>
        <rFont val="Verdana"/>
        <family val="2"/>
      </rPr>
      <t>provincia</t>
    </r>
  </si>
  <si>
    <r>
      <rPr>
        <sz val="6"/>
        <rFont val="Verdana"/>
        <family val="2"/>
      </rPr>
      <t>sopar - pc per kit lim s.francesco</t>
    </r>
  </si>
  <si>
    <r>
      <rPr>
        <sz val="6.5"/>
        <rFont val="Verdana"/>
        <family val="2"/>
      </rPr>
      <t>A.A02.007</t>
    </r>
  </si>
  <si>
    <r>
      <rPr>
        <sz val="6.5"/>
        <rFont val="Verdana"/>
        <family val="2"/>
      </rPr>
      <t>Funzionamento Didattico - Oneri Rimborsi e Poste correttive</t>
    </r>
  </si>
  <si>
    <r>
      <rPr>
        <sz val="6.5"/>
        <rFont val="Verdana"/>
        <family val="2"/>
      </rPr>
      <t>A.A02.008</t>
    </r>
  </si>
  <si>
    <r>
      <rPr>
        <sz val="6.5"/>
        <rFont val="Verdana"/>
        <family val="2"/>
      </rPr>
      <t>Funzionamento Didattico - Ampliamento Offerta Formativa</t>
    </r>
  </si>
  <si>
    <r>
      <rPr>
        <sz val="6"/>
        <rFont val="Verdana"/>
        <family val="2"/>
      </rPr>
      <t>genitori</t>
    </r>
  </si>
  <si>
    <r>
      <rPr>
        <sz val="6"/>
        <rFont val="Verdana"/>
        <family val="2"/>
      </rPr>
      <t>P.03.001-P.04.001-P.05.001</t>
    </r>
  </si>
  <si>
    <r>
      <rPr>
        <sz val="6.5"/>
        <rFont val="Verdana"/>
        <family val="2"/>
      </rPr>
      <t>A.A03.001</t>
    </r>
  </si>
  <si>
    <r>
      <rPr>
        <sz val="6.5"/>
        <rFont val="Verdana"/>
        <family val="2"/>
      </rPr>
      <t>Spese di personale</t>
    </r>
  </si>
  <si>
    <r>
      <rPr>
        <sz val="6.5"/>
        <rFont val="Verdana"/>
        <family val="2"/>
      </rPr>
      <t>A.A04.001</t>
    </r>
  </si>
  <si>
    <r>
      <rPr>
        <sz val="6.5"/>
        <rFont val="Verdana"/>
        <family val="2"/>
      </rPr>
      <t>Spese d'investimento</t>
    </r>
  </si>
  <si>
    <r>
      <rPr>
        <sz val="6"/>
        <rFont val="Verdana"/>
        <family val="2"/>
      </rPr>
      <t>da Fondo Riserva</t>
    </r>
  </si>
  <si>
    <r>
      <rPr>
        <sz val="6"/>
        <rFont val="Verdana"/>
        <family val="2"/>
      </rPr>
      <t>importo maggiore iva IKEA</t>
    </r>
  </si>
  <si>
    <r>
      <rPr>
        <sz val="6.5"/>
        <rFont val="Verdana"/>
        <family val="2"/>
      </rPr>
      <t>A.A05.001</t>
    </r>
  </si>
  <si>
    <r>
      <rPr>
        <sz val="6.5"/>
        <rFont val="Verdana"/>
        <family val="2"/>
      </rPr>
      <t>Manutenzione edifici</t>
    </r>
  </si>
  <si>
    <r>
      <rPr>
        <sz val="6.5"/>
        <rFont val="Verdana"/>
        <family val="2"/>
      </rPr>
      <t>P.P01.001</t>
    </r>
  </si>
  <si>
    <r>
      <rPr>
        <sz val="6.5"/>
        <rFont val="Verdana"/>
        <family val="2"/>
      </rPr>
      <t>Progetti Europei PON-FESR - Azione 10.8.1</t>
    </r>
  </si>
  <si>
    <r>
      <rPr>
        <sz val="6"/>
        <rFont val="Verdana"/>
        <family val="2"/>
      </rPr>
      <t>spese personale PON</t>
    </r>
  </si>
  <si>
    <r>
      <rPr>
        <sz val="6.5"/>
        <rFont val="Verdana"/>
        <family val="2"/>
      </rPr>
      <t>P.P02.001</t>
    </r>
  </si>
  <si>
    <r>
      <rPr>
        <sz val="6.5"/>
        <rFont val="Verdana"/>
        <family val="2"/>
      </rPr>
      <t>Progetto DM 435/2015 - Piani di Miglioramento</t>
    </r>
  </si>
  <si>
    <r>
      <rPr>
        <sz val="6.5"/>
        <rFont val="Verdana"/>
        <family val="2"/>
      </rPr>
      <t>P.P03.001</t>
    </r>
  </si>
  <si>
    <r>
      <rPr>
        <sz val="6.5"/>
        <rFont val="Verdana"/>
        <family val="2"/>
      </rPr>
      <t>Progetti Offerta Formativa MARCONI</t>
    </r>
  </si>
  <si>
    <r>
      <rPr>
        <sz val="6"/>
        <rFont val="Verdana"/>
        <family val="2"/>
      </rPr>
      <t xml:space="preserve">da A.02.008 e P.03.003 + genitori
</t>
    </r>
    <r>
      <rPr>
        <sz val="6"/>
        <rFont val="Verdana"/>
        <family val="2"/>
      </rPr>
      <t>latino e comitato per lim</t>
    </r>
  </si>
  <si>
    <r>
      <rPr>
        <sz val="6"/>
        <rFont val="Verdana"/>
        <family val="2"/>
      </rPr>
      <t>minore entrata contributi - kit lim 2F</t>
    </r>
  </si>
  <si>
    <r>
      <rPr>
        <sz val="6.5"/>
        <rFont val="Verdana"/>
        <family val="2"/>
      </rPr>
      <t>P.P03.002</t>
    </r>
  </si>
  <si>
    <r>
      <rPr>
        <sz val="6.5"/>
        <rFont val="Verdana"/>
        <family val="2"/>
      </rPr>
      <t>Progetti ISECS Scuola territorio</t>
    </r>
  </si>
  <si>
    <r>
      <rPr>
        <sz val="6.5"/>
        <rFont val="Verdana"/>
        <family val="2"/>
      </rPr>
      <t>P.P03.003</t>
    </r>
  </si>
  <si>
    <r>
      <rPr>
        <sz val="6.5"/>
        <rFont val="Verdana"/>
        <family val="2"/>
      </rPr>
      <t>Altri Progetti Marconi (residuo Coop)</t>
    </r>
  </si>
  <si>
    <r>
      <rPr>
        <sz val="6.5"/>
        <rFont val="Verdana"/>
        <family val="2"/>
      </rPr>
      <t>P.P03.004</t>
    </r>
  </si>
  <si>
    <r>
      <rPr>
        <sz val="6.5"/>
        <rFont val="Verdana"/>
        <family val="2"/>
      </rPr>
      <t>Progetto ELLESSE2</t>
    </r>
  </si>
  <si>
    <r>
      <rPr>
        <sz val="6"/>
        <rFont val="Verdana"/>
        <family val="2"/>
      </rPr>
      <t>ic s.martino in rio</t>
    </r>
  </si>
  <si>
    <r>
      <rPr>
        <sz val="6.5"/>
        <rFont val="Verdana"/>
        <family val="2"/>
      </rPr>
      <t>P.P03.005</t>
    </r>
  </si>
  <si>
    <r>
      <rPr>
        <sz val="6.5"/>
        <rFont val="Verdana"/>
        <family val="2"/>
      </rPr>
      <t>Progetto KET</t>
    </r>
  </si>
  <si>
    <r>
      <rPr>
        <sz val="6"/>
        <rFont val="Verdana"/>
        <family val="2"/>
      </rPr>
      <t>genitori ket</t>
    </r>
  </si>
  <si>
    <r>
      <rPr>
        <sz val="6.5"/>
        <rFont val="Verdana"/>
        <family val="2"/>
      </rPr>
      <t>P.P03.006</t>
    </r>
  </si>
  <si>
    <r>
      <rPr>
        <sz val="6.5"/>
        <rFont val="Verdana"/>
        <family val="2"/>
      </rPr>
      <t>Progetto prevenzione contrasto dispersione scolastica DM 7/2/14</t>
    </r>
  </si>
  <si>
    <r>
      <rPr>
        <sz val="6.5"/>
        <rFont val="Verdana"/>
        <family val="2"/>
      </rPr>
      <t>P.P03.007</t>
    </r>
  </si>
  <si>
    <r>
      <rPr>
        <sz val="6.5"/>
        <rFont val="Verdana"/>
        <family val="2"/>
      </rPr>
      <t>Progetto Nazionale D.L. 104/2013 art.8 c.1 - Orientamento MM</t>
    </r>
  </si>
  <si>
    <r>
      <rPr>
        <sz val="6"/>
        <rFont val="Verdana"/>
        <family val="2"/>
      </rPr>
      <t>til</t>
    </r>
  </si>
  <si>
    <r>
      <rPr>
        <sz val="6.5"/>
        <rFont val="Verdana"/>
        <family val="2"/>
      </rPr>
      <t>P.P03.008</t>
    </r>
  </si>
  <si>
    <r>
      <rPr>
        <sz val="6.5"/>
        <rFont val="Verdana"/>
        <family val="2"/>
      </rPr>
      <t>Progetto Nazionale D.L. 104/2013 art.6 c.2 - Comodato libri MM</t>
    </r>
  </si>
  <si>
    <r>
      <rPr>
        <sz val="6"/>
        <rFont val="Verdana"/>
        <family val="2"/>
      </rPr>
      <t>contabile</t>
    </r>
  </si>
  <si>
    <r>
      <rPr>
        <sz val="6.5"/>
        <rFont val="Verdana"/>
        <family val="2"/>
      </rPr>
      <t>P.P04.001</t>
    </r>
  </si>
  <si>
    <r>
      <rPr>
        <sz val="6.5"/>
        <rFont val="Verdana"/>
        <family val="2"/>
      </rPr>
      <t>Progetti Offerta Formativa RODARI-CANTONA</t>
    </r>
  </si>
  <si>
    <r>
      <rPr>
        <sz val="6"/>
        <rFont val="Verdana"/>
        <family val="2"/>
      </rPr>
      <t>da A.02.008</t>
    </r>
  </si>
  <si>
    <r>
      <rPr>
        <sz val="6.5"/>
        <rFont val="Verdana"/>
        <family val="2"/>
      </rPr>
      <t>P.P04.002</t>
    </r>
  </si>
  <si>
    <r>
      <rPr>
        <sz val="6.5"/>
        <rFont val="Verdana"/>
        <family val="2"/>
      </rPr>
      <t>Progetti ISECS Scuola territorio Rodari Cantona</t>
    </r>
  </si>
  <si>
    <r>
      <rPr>
        <sz val="6.5"/>
        <rFont val="Verdana"/>
        <family val="2"/>
      </rPr>
      <t>P.P04.003</t>
    </r>
  </si>
  <si>
    <r>
      <rPr>
        <sz val="6.5"/>
        <rFont val="Verdana"/>
        <family val="2"/>
      </rPr>
      <t>Altri Progetti (Mostrischio-residuo Coop)</t>
    </r>
  </si>
  <si>
    <r>
      <rPr>
        <sz val="6.5"/>
        <rFont val="Verdana"/>
        <family val="2"/>
      </rPr>
      <t>P.P05.001</t>
    </r>
  </si>
  <si>
    <r>
      <rPr>
        <sz val="6.5"/>
        <rFont val="Verdana"/>
        <family val="2"/>
      </rPr>
      <t>Progetti Offerta Formativa SAN FRANCESCO</t>
    </r>
  </si>
  <si>
    <r>
      <rPr>
        <sz val="6"/>
        <rFont val="Verdana"/>
        <family val="2"/>
      </rPr>
      <t>kit lim</t>
    </r>
  </si>
  <si>
    <r>
      <rPr>
        <sz val="6.5"/>
        <rFont val="Verdana"/>
        <family val="2"/>
      </rPr>
      <t>P.P05.002</t>
    </r>
  </si>
  <si>
    <r>
      <rPr>
        <sz val="6.5"/>
        <rFont val="Verdana"/>
        <family val="2"/>
      </rPr>
      <t>Progetti ISECS Scuola territorio SAN FRANCESCO</t>
    </r>
  </si>
  <si>
    <r>
      <rPr>
        <sz val="6.5"/>
        <rFont val="Verdana"/>
        <family val="2"/>
      </rPr>
      <t>P.P05.003</t>
    </r>
  </si>
  <si>
    <r>
      <rPr>
        <sz val="6.5"/>
        <rFont val="Verdana"/>
        <family val="2"/>
      </rPr>
      <t>Altri Progetti (Mostrischio-Frutta Scuole)</t>
    </r>
  </si>
  <si>
    <r>
      <rPr>
        <sz val="6.5"/>
        <rFont val="Verdana"/>
        <family val="2"/>
      </rPr>
      <t>P.P06.001</t>
    </r>
  </si>
  <si>
    <r>
      <rPr>
        <sz val="6.5"/>
        <rFont val="Verdana"/>
        <family val="2"/>
      </rPr>
      <t>Progetti Offerta Frormativa CTP</t>
    </r>
  </si>
  <si>
    <r>
      <rPr>
        <sz val="6.5"/>
        <rFont val="Verdana"/>
        <family val="2"/>
      </rPr>
      <t>P.P07.001</t>
    </r>
  </si>
  <si>
    <r>
      <rPr>
        <sz val="6.5"/>
        <rFont val="Verdana"/>
        <family val="2"/>
      </rPr>
      <t>Progetto Alfabetizzazione e Qualificazione Scolastica</t>
    </r>
  </si>
  <si>
    <r>
      <rPr>
        <sz val="6"/>
        <rFont val="Verdana"/>
        <family val="2"/>
      </rPr>
      <t>isecs alf</t>
    </r>
  </si>
  <si>
    <r>
      <rPr>
        <sz val="6.5"/>
        <rFont val="Verdana"/>
        <family val="2"/>
      </rPr>
      <t>P.P07.002</t>
    </r>
  </si>
  <si>
    <r>
      <rPr>
        <sz val="6.5"/>
        <rFont val="Verdana"/>
        <family val="2"/>
      </rPr>
      <t>Progetti integrazione alunni diversamente abili</t>
    </r>
  </si>
  <si>
    <r>
      <rPr>
        <sz val="6.5"/>
        <rFont val="Verdana"/>
        <family val="2"/>
      </rPr>
      <t>P.P07.003</t>
    </r>
  </si>
  <si>
    <r>
      <rPr>
        <sz val="6.5"/>
        <rFont val="Verdana"/>
        <family val="2"/>
      </rPr>
      <t>Progetto Autonomia Scolastica / Miglioramento Offerta Formativa</t>
    </r>
  </si>
  <si>
    <r>
      <rPr>
        <sz val="6"/>
        <rFont val="Verdana"/>
        <family val="2"/>
      </rPr>
      <t>bollo rimborso</t>
    </r>
  </si>
  <si>
    <r>
      <rPr>
        <sz val="6.5"/>
        <rFont val="Verdana"/>
        <family val="2"/>
      </rPr>
      <t>P.P07.004</t>
    </r>
  </si>
  <si>
    <r>
      <rPr>
        <sz val="6.5"/>
        <rFont val="Verdana"/>
        <family val="2"/>
      </rPr>
      <t>Progetto Autonomia - Aggiornamento Tecnologico</t>
    </r>
  </si>
  <si>
    <r>
      <rPr>
        <sz val="6"/>
        <rFont val="Arial"/>
        <family val="2"/>
      </rPr>
      <t>quinto obbligo rdo C.Service</t>
    </r>
  </si>
  <si>
    <r>
      <rPr>
        <sz val="6.5"/>
        <rFont val="Verdana"/>
        <family val="2"/>
      </rPr>
      <t>P.P08.001</t>
    </r>
  </si>
  <si>
    <r>
      <rPr>
        <sz val="6.5"/>
        <rFont val="Verdana"/>
        <family val="2"/>
      </rPr>
      <t>Progetto Sicurezza</t>
    </r>
  </si>
  <si>
    <r>
      <rPr>
        <sz val="6"/>
        <rFont val="Verdana"/>
        <family val="2"/>
      </rPr>
      <t>da A.01.003</t>
    </r>
  </si>
  <si>
    <r>
      <rPr>
        <sz val="6"/>
        <rFont val="Arial"/>
        <family val="2"/>
      </rPr>
      <t>importo maggiore fatture San Simone</t>
    </r>
  </si>
  <si>
    <r>
      <rPr>
        <sz val="6.5"/>
        <rFont val="Verdana"/>
        <family val="2"/>
      </rPr>
      <t>P.P09.001</t>
    </r>
  </si>
  <si>
    <r>
      <rPr>
        <sz val="6.5"/>
        <rFont val="Verdana"/>
        <family val="2"/>
      </rPr>
      <t>Progetto Aggiornamento</t>
    </r>
  </si>
  <si>
    <r>
      <rPr>
        <sz val="6"/>
        <rFont val="Verdana"/>
        <family val="2"/>
      </rPr>
      <t>agg.to ata</t>
    </r>
  </si>
  <si>
    <r>
      <rPr>
        <sz val="6.5"/>
        <rFont val="Verdana"/>
        <family val="2"/>
      </rPr>
      <t>P.P10.001</t>
    </r>
  </si>
  <si>
    <r>
      <rPr>
        <sz val="6.5"/>
        <rFont val="Verdana"/>
        <family val="2"/>
      </rPr>
      <t>Progetto ECDL</t>
    </r>
  </si>
  <si>
    <r>
      <rPr>
        <sz val="6.5"/>
        <rFont val="Verdana"/>
        <family val="2"/>
      </rPr>
      <t>P.P11.001</t>
    </r>
  </si>
  <si>
    <r>
      <rPr>
        <sz val="6.5"/>
        <rFont val="Verdana"/>
        <family val="2"/>
      </rPr>
      <t>Progetto Indirizzo Musicale</t>
    </r>
  </si>
  <si>
    <r>
      <rPr>
        <sz val="6"/>
        <rFont val="Verdana"/>
        <family val="2"/>
      </rPr>
      <t>isecs + genitori + agimus</t>
    </r>
  </si>
  <si>
    <r>
      <rPr>
        <sz val="6"/>
        <rFont val="Verdana"/>
        <family val="2"/>
      </rPr>
      <t>contratto Buti</t>
    </r>
  </si>
  <si>
    <r>
      <rPr>
        <sz val="6.5"/>
        <rFont val="Verdana"/>
        <family val="2"/>
      </rPr>
      <t>R98</t>
    </r>
  </si>
  <si>
    <r>
      <rPr>
        <sz val="6.5"/>
        <rFont val="Verdana"/>
        <family val="2"/>
      </rPr>
      <t>Fondo di riserva</t>
    </r>
  </si>
  <si>
    <r>
      <rPr>
        <sz val="6"/>
        <rFont val="Verdana"/>
        <family val="2"/>
      </rPr>
      <t>spost. A.04.001</t>
    </r>
  </si>
  <si>
    <r>
      <rPr>
        <sz val="6.5"/>
        <rFont val="Verdana"/>
        <family val="2"/>
      </rPr>
      <t>Agg. Z.</t>
    </r>
  </si>
  <si>
    <r>
      <rPr>
        <sz val="6.5"/>
        <rFont val="Verdana"/>
        <family val="2"/>
      </rPr>
      <t>Aggregato ZETA</t>
    </r>
  </si>
  <si>
    <r>
      <rPr>
        <sz val="6.5"/>
        <rFont val="Verdana"/>
        <family val="2"/>
      </rPr>
      <t>Agg. Z</t>
    </r>
  </si>
  <si>
    <r>
      <rPr>
        <sz val="6.5"/>
        <rFont val="Verdana"/>
        <family val="2"/>
      </rPr>
      <t>Disponibilità</t>
    </r>
  </si>
  <si>
    <r>
      <rPr>
        <sz val="6.5"/>
        <rFont val="Verdana"/>
        <family val="2"/>
      </rPr>
      <t>Economie Attività/Progetti</t>
    </r>
  </si>
  <si>
    <r>
      <rPr>
        <sz val="6.5"/>
        <rFont val="Verdana"/>
        <family val="2"/>
      </rPr>
      <t>Residui Passivi Radiati</t>
    </r>
  </si>
  <si>
    <r>
      <rPr>
        <sz val="6.5"/>
        <rFont val="Verdana"/>
        <family val="2"/>
      </rPr>
      <t>Residui Attivi Radiati</t>
    </r>
  </si>
  <si>
    <r>
      <rPr>
        <sz val="6.5"/>
        <rFont val="Verdana"/>
        <family val="2"/>
      </rPr>
      <t>Aggregato Z 2016</t>
    </r>
  </si>
  <si>
    <r>
      <rPr>
        <sz val="6.5"/>
        <rFont val="Verdana"/>
        <family val="2"/>
      </rPr>
      <t>Totale (Avanzo di Amministrazione compl.)</t>
    </r>
  </si>
  <si>
    <r>
      <rPr>
        <sz val="6.5"/>
        <rFont val="Verdana"/>
        <family val="2"/>
      </rPr>
      <t>di cui vincolato</t>
    </r>
  </si>
  <si>
    <r>
      <rPr>
        <sz val="6.5"/>
        <rFont val="Verdana"/>
        <family val="2"/>
      </rPr>
      <t>Avanzo V</t>
    </r>
  </si>
  <si>
    <r>
      <rPr>
        <sz val="6.5"/>
        <rFont val="Verdana"/>
        <family val="2"/>
      </rPr>
      <t>Totali</t>
    </r>
  </si>
  <si>
    <r>
      <rPr>
        <sz val="6.5"/>
        <rFont val="Verdana"/>
        <family val="2"/>
      </rPr>
      <t>di cui non vincolato</t>
    </r>
  </si>
  <si>
    <r>
      <rPr>
        <sz val="6.5"/>
        <rFont val="Verdana"/>
        <family val="2"/>
      </rPr>
      <t>Avanzo NV</t>
    </r>
  </si>
  <si>
    <r>
      <rPr>
        <sz val="6.5"/>
        <rFont val="Verdana"/>
        <family val="2"/>
      </rPr>
      <t>Previsione Avanzo</t>
    </r>
  </si>
  <si>
    <r>
      <rPr>
        <sz val="6.5"/>
        <rFont val="Verdana"/>
        <family val="2"/>
      </rPr>
      <t>di cui Aggregato Z (vincolato)</t>
    </r>
  </si>
  <si>
    <r>
      <rPr>
        <sz val="6.5"/>
        <rFont val="Verdana"/>
        <family val="2"/>
      </rPr>
      <t>Agg.Z 2016</t>
    </r>
  </si>
  <si>
    <r>
      <rPr>
        <sz val="6.5"/>
        <rFont val="Verdana"/>
        <family val="2"/>
      </rPr>
      <t>Aggregato Zeta 2017</t>
    </r>
  </si>
  <si>
    <r>
      <rPr>
        <sz val="6.5"/>
        <rFont val="Times New Roman"/>
        <family val="1"/>
      </rPr>
      <t xml:space="preserve">         </t>
    </r>
    <r>
      <rPr>
        <i/>
        <sz val="6.5"/>
        <rFont val="Verdana"/>
        <family val="2"/>
      </rPr>
      <t xml:space="preserve">97.668,21 </t>
    </r>
  </si>
  <si>
    <t>DIFFERNZA +-</t>
  </si>
  <si>
    <t>AVANZO NON VINCOLATO</t>
  </si>
  <si>
    <t>A.A03.00</t>
  </si>
  <si>
    <t>PROGETTO PON COMPETENZE DI BASE</t>
  </si>
  <si>
    <t>USCITE AL 31/12/2018</t>
  </si>
  <si>
    <t>PROGRAMMAZIONE   uscite  MODELLO H bis</t>
  </si>
  <si>
    <t>AVANZO VINCOLATO</t>
  </si>
  <si>
    <t>CONFLUENZA CON NUOVO BILANCIO</t>
  </si>
  <si>
    <t>A.A01.01</t>
  </si>
  <si>
    <t>FIUZIONAMENTO GENERALE E DECORO</t>
  </si>
  <si>
    <t>A.A01.02</t>
  </si>
  <si>
    <t>INVESTIMENTI E DEMATERIALIZZAZIONE</t>
  </si>
  <si>
    <t>SICUREZZA E PRIVACY</t>
  </si>
  <si>
    <t>FUNZIONAMENTO AMMINISTRATIVO</t>
  </si>
  <si>
    <t>FUNZIONAMENTO DIDATTICO DI ISTITUTO</t>
  </si>
  <si>
    <t>A.004.00</t>
  </si>
  <si>
    <t>ALTERNANZA SCUOLA LAVORO</t>
  </si>
  <si>
    <t>A.005.00</t>
  </si>
  <si>
    <t>VISITE E VIAGGI DI ISTRUZIONE</t>
  </si>
  <si>
    <t>A.006.00</t>
  </si>
  <si>
    <t>ATTIVITA' DI ORIENTAMENTO E ACCOGLIENZA</t>
  </si>
  <si>
    <t>P.01.00</t>
  </si>
  <si>
    <t>P.02.01</t>
  </si>
  <si>
    <t>P.02.02</t>
  </si>
  <si>
    <t>P.02.03</t>
  </si>
  <si>
    <t>P.02.04</t>
  </si>
  <si>
    <t>P.02.05</t>
  </si>
  <si>
    <t>P.02.06</t>
  </si>
  <si>
    <t>P.02.07</t>
  </si>
  <si>
    <t>P.02.08</t>
  </si>
  <si>
    <t>PROGETTI DELLA SCUOLA DELL'INFANZIA</t>
  </si>
  <si>
    <t>PROGETTI DELLA SCUOLA SECONDARIA</t>
  </si>
  <si>
    <t>PROGETTI DELLA SCUOLA PRIMARIA DI BORZANO</t>
  </si>
  <si>
    <t>PROGETTI DELLA SCUOLA PRIMARIA DI ALBINEA</t>
  </si>
  <si>
    <t>P.03.00</t>
  </si>
  <si>
    <t>PROGETTI PER CERTIFICAZIONI</t>
  </si>
  <si>
    <t>P.04.01</t>
  </si>
  <si>
    <t>P.04.02</t>
  </si>
  <si>
    <t>P.04.03</t>
  </si>
  <si>
    <t>P.04.04</t>
  </si>
  <si>
    <t>P.04.05</t>
  </si>
  <si>
    <t>PROGETTO DI FORMAZIONE " CREDITO DI FIDUCIA"</t>
  </si>
  <si>
    <t>PROGETTO DI FORMAZIONE MIGLIORERE</t>
  </si>
  <si>
    <t>P.02.09</t>
  </si>
  <si>
    <t>PROGETTO DI QUALIFICAZIONE DELLA SCUOLA DELL'INFANZIA</t>
  </si>
  <si>
    <t>PROGETTO AUTOFORMAZIONE DS</t>
  </si>
  <si>
    <t>FONDO DI RISERVA</t>
  </si>
  <si>
    <t>PROGETTI IN AMBITO SCIENTIFICO E PROFESSIONALE</t>
  </si>
  <si>
    <t>A.A01.04</t>
  </si>
  <si>
    <t>EX FUNZIONI MISTE</t>
  </si>
  <si>
    <t>PROGETTI  AREA DELL'ALFABETIZZAZIONE, RECUPERO APPROFONDIMENTO</t>
  </si>
  <si>
    <t>AREA DELLA SOCIALITA' - Alunni div abili - Accoglienza, inclusione, intercultura</t>
  </si>
  <si>
    <t>AREA DELLA CITTADINANZA -SICUREZZA- PREVENZIONE</t>
  </si>
  <si>
    <t>P.02.10</t>
  </si>
  <si>
    <t>PROGETTI DI FORMAZIONE DEL PERSONALE</t>
  </si>
  <si>
    <t>A01</t>
  </si>
  <si>
    <t>A02</t>
  </si>
  <si>
    <t>P02</t>
  </si>
  <si>
    <t>P03</t>
  </si>
  <si>
    <t>A02 + F.R.</t>
  </si>
  <si>
    <t>P1</t>
  </si>
  <si>
    <t>P.01</t>
  </si>
  <si>
    <t>P.04</t>
  </si>
  <si>
    <t>P.05</t>
  </si>
  <si>
    <t>P.07/P09</t>
  </si>
  <si>
    <t>P.08</t>
  </si>
  <si>
    <t>P.10</t>
  </si>
  <si>
    <t>P.06/P.12</t>
  </si>
  <si>
    <t>P.17</t>
  </si>
  <si>
    <t>P04</t>
  </si>
  <si>
    <t>A.A01.05</t>
  </si>
  <si>
    <t>A01/A04</t>
  </si>
  <si>
    <t>P09/A02</t>
  </si>
  <si>
    <t>A.A02.01</t>
  </si>
  <si>
    <t>Pr/Att  confluenza avanzo nuovi schemi di bilancio</t>
  </si>
  <si>
    <t>Derivazione avanzo da schemi precedenti</t>
  </si>
  <si>
    <t>Totale riutilizzo avanzo di amministrazione 2018</t>
  </si>
  <si>
    <t>Avanzo vincolato</t>
  </si>
  <si>
    <t>Avanzo non vincolato</t>
  </si>
  <si>
    <t>PROGETTO PON”POTENZIAMENTO DELL’EDUCAZIONE AL PATRIMONIO …</t>
  </si>
  <si>
    <t>MANUTENZIONE ORDINARIA E STRAORDINARIA</t>
  </si>
  <si>
    <t>DECORO E SERVIZI DI PULIZIA</t>
  </si>
  <si>
    <t>A.A01.03</t>
  </si>
  <si>
    <t>INVESTIMENTI DI DEMATERIALIZZAZIONE</t>
  </si>
  <si>
    <t>A.A02.999</t>
  </si>
  <si>
    <t>REINTEGRO ANTICIPO DSGA</t>
  </si>
  <si>
    <t>A.A03.01</t>
  </si>
  <si>
    <t>A.004.01</t>
  </si>
  <si>
    <t>A.005.01</t>
  </si>
  <si>
    <t>A.006.01</t>
  </si>
  <si>
    <t>P.01.01</t>
  </si>
  <si>
    <t>PNSD</t>
  </si>
  <si>
    <t>#ALLORASPENGO</t>
  </si>
  <si>
    <t>P.01.02</t>
  </si>
  <si>
    <t>PROGETTI AREA MOTORIA</t>
  </si>
  <si>
    <t>PROGETTI AREA ARTISTICO-MUSICALE-TEATRALE</t>
  </si>
  <si>
    <t>PROGETTI AREA DISCIPLINARE E METACOGNITIVA</t>
  </si>
  <si>
    <t>PROGETTI AFFETTIVITA'-RELAZIONALITA'</t>
  </si>
  <si>
    <t>PROGETTI  ACCOGLIENZA E CONTINUITA</t>
  </si>
  <si>
    <t>PROGETTI AREA AMBIENTE-CONVIVENZA CIVILE E CITTADINANZA</t>
  </si>
  <si>
    <t>PROGETTI AREA LINGUISTICA</t>
  </si>
  <si>
    <t>PROGETTO ERASMUS - EUROKNITTERS</t>
  </si>
  <si>
    <t>PROGETTI AREA SCUOLA APERTA</t>
  </si>
  <si>
    <t>PROGETTI AREA INCLUSIONE SOCIALE - PON</t>
  </si>
  <si>
    <t>P.02.11</t>
  </si>
  <si>
    <t>PROGETTI AREA INCLUSIONE (ALUNNI CON BISOGNI PARTICOLARI)</t>
  </si>
  <si>
    <t>P.03.01</t>
  </si>
  <si>
    <t>FORMAZIONE DOCENTI E ATA</t>
  </si>
  <si>
    <t>P.05.001</t>
  </si>
  <si>
    <t>PROGETTI PER GARE E CONCORSI</t>
  </si>
  <si>
    <t xml:space="preserve">R98 </t>
  </si>
  <si>
    <t>disponibilita'</t>
  </si>
  <si>
    <t>z</t>
  </si>
  <si>
    <t>AVANZO</t>
  </si>
  <si>
    <t>aggregato Z</t>
  </si>
  <si>
    <t>totale con aggregato z</t>
  </si>
  <si>
    <t>Pr/Att</t>
  </si>
  <si>
    <t>Descrizione estesa</t>
  </si>
  <si>
    <t>PROGRAMMA ANNUALE 2020 - UTILIZZO AVANZO DA MODELLO H</t>
  </si>
  <si>
    <t>A01 -RISORSE EX ART.231 COMMA 1</t>
  </si>
  <si>
    <t>A.A03.02</t>
  </si>
  <si>
    <t>QUOTA A  - PIATTAFORME E STRUMENTI DIGITALI</t>
  </si>
  <si>
    <t>A.A03.03</t>
  </si>
  <si>
    <t>QUOTA B - DISPOSITIVI DIGITALI INDIVIDUALI</t>
  </si>
  <si>
    <t>A.A03.04</t>
  </si>
  <si>
    <t>PON FESR - SMART CLASS</t>
  </si>
  <si>
    <t>A.A03.05</t>
  </si>
  <si>
    <t>A.A03.06</t>
  </si>
  <si>
    <t>ASSEGNAZIONE RISORSA FINANZIARIA</t>
  </si>
  <si>
    <t>ART. 21 DL 137/2020</t>
  </si>
  <si>
    <t>P.01.03</t>
  </si>
  <si>
    <t>AMBIENTI APPRENDOMENTO INNOVATIVO</t>
  </si>
  <si>
    <t>funzionamento gennaio agosto 2021.       19,131,33</t>
  </si>
  <si>
    <t>TOTALE</t>
  </si>
  <si>
    <t>PROGRAMMA ANNUALE 2021</t>
  </si>
  <si>
    <t>somme da pagaRe al 31/12/2020</t>
  </si>
  <si>
    <t>somme da accertare al 31/12/2020</t>
  </si>
  <si>
    <t>A.1-1 - Funz. Generale</t>
  </si>
  <si>
    <t>A.1-2 - Risorse art. 231</t>
  </si>
  <si>
    <t>A.3-1 - Funz. Didattico</t>
  </si>
  <si>
    <t>A.3-2 Attività di supporto didattica</t>
  </si>
  <si>
    <t>A.3-3 Nuove tecnologie didattiche</t>
  </si>
  <si>
    <t>A.3-4 Risorse x DAD art. 120</t>
  </si>
  <si>
    <t>A.3-5 Pon Smart Class</t>
  </si>
  <si>
    <t>A.3-6 Risorse x DAD art. 231</t>
  </si>
  <si>
    <t>A.3-7 Risorse x DDI art. 21</t>
  </si>
  <si>
    <t>A.5-1 Viaggi di istruzioni</t>
  </si>
  <si>
    <t>A.6-1 Orientamento</t>
  </si>
  <si>
    <t>P.2-1 Handicap</t>
  </si>
  <si>
    <t>P.2-2 Pr. Ambiente Q.C.</t>
  </si>
  <si>
    <t>P.2-4 Infanzia</t>
  </si>
  <si>
    <t>P.2-5 Quattro C. Primaria</t>
  </si>
  <si>
    <t>P.2-6 Montecavolo</t>
  </si>
  <si>
    <t>P.2-7 Puianello</t>
  </si>
  <si>
    <t>P.2-8 Vezzano Primaria</t>
  </si>
  <si>
    <t>P.2-9 La Vecchia</t>
  </si>
  <si>
    <t>P.2-10 Quattro C. Secondaria</t>
  </si>
  <si>
    <t>P.2-11 Vezzano Secondaria</t>
  </si>
  <si>
    <t>P.2-12 Informatica</t>
  </si>
  <si>
    <t>P.2-13 Qualific. Vezzano</t>
  </si>
  <si>
    <t>P.2-14 Progetto Musica</t>
  </si>
  <si>
    <t>P.2-15 Progetto MosTrischio</t>
  </si>
  <si>
    <t>P.2-16 PNSD</t>
  </si>
  <si>
    <t>P.2-17 Biblioteca</t>
  </si>
  <si>
    <t>P.2-18 Pr. Erasmus</t>
  </si>
  <si>
    <t>P.4-1 Pr. Aggiornamento</t>
  </si>
  <si>
    <t>P.4-2 Pr. Risorse agg.to art. 120</t>
  </si>
  <si>
    <t>P.4-3 Pr. Risorse agg.to art. 1231</t>
  </si>
  <si>
    <t>Aggregato Z</t>
  </si>
  <si>
    <t>Residui</t>
  </si>
  <si>
    <t>Fondo di riserva</t>
  </si>
  <si>
    <t>PROGRAMMA ANNUALE 2022</t>
  </si>
  <si>
    <t>A.1.3- Risorse art.31,comma1</t>
  </si>
  <si>
    <t>A.1.4- Risorse art.58 comma 4</t>
  </si>
  <si>
    <t>A.2.1- Funzionamento amministrativo</t>
  </si>
  <si>
    <t>A.3-10 Risorse ex art 58 comma 4</t>
  </si>
  <si>
    <t>A.3-9 Risorse piano estate ex art 31 comma 6</t>
  </si>
  <si>
    <t>A.3-8 Risorse art.31 comma 1</t>
  </si>
  <si>
    <t>A.3-11 Pon Fesr avviso 20480/2021</t>
  </si>
  <si>
    <t>P.2-3 Pr. Progetto sicurezza</t>
  </si>
  <si>
    <t>minute spese al 15/11/2021</t>
  </si>
  <si>
    <t>somme da imp al 31/12/201</t>
  </si>
  <si>
    <t>CALCOLO SIDI</t>
  </si>
  <si>
    <t xml:space="preserve">A.1-1 </t>
  </si>
  <si>
    <t xml:space="preserve">A.1-2 </t>
  </si>
  <si>
    <t>A.1.3</t>
  </si>
  <si>
    <t>A.1.4</t>
  </si>
  <si>
    <t>A.2.1</t>
  </si>
  <si>
    <t xml:space="preserve">A.3-1 </t>
  </si>
  <si>
    <t xml:space="preserve">A.3-2 </t>
  </si>
  <si>
    <t>A.3-3</t>
  </si>
  <si>
    <t xml:space="preserve">A.3-4 </t>
  </si>
  <si>
    <t>A.3-5</t>
  </si>
  <si>
    <t>A.3-6</t>
  </si>
  <si>
    <t>A.3-7</t>
  </si>
  <si>
    <t>A.3-8</t>
  </si>
  <si>
    <t xml:space="preserve">A.3-9 </t>
  </si>
  <si>
    <t>A.3-10</t>
  </si>
  <si>
    <t>A.3-11</t>
  </si>
  <si>
    <t>A.5-1</t>
  </si>
  <si>
    <t xml:space="preserve">A.6-1 </t>
  </si>
  <si>
    <t xml:space="preserve">P.2-1 </t>
  </si>
  <si>
    <t>P.2-2</t>
  </si>
  <si>
    <t xml:space="preserve">P.2-3 </t>
  </si>
  <si>
    <t xml:space="preserve">P.2-4 </t>
  </si>
  <si>
    <t xml:space="preserve">P.2-5 </t>
  </si>
  <si>
    <t xml:space="preserve">P.2-6 </t>
  </si>
  <si>
    <t xml:space="preserve">P.2-7 </t>
  </si>
  <si>
    <t xml:space="preserve">P.2-8 </t>
  </si>
  <si>
    <t xml:space="preserve">P.2-9 </t>
  </si>
  <si>
    <t xml:space="preserve">P.2-10 </t>
  </si>
  <si>
    <t>P.2-11</t>
  </si>
  <si>
    <t xml:space="preserve">P.2-12 </t>
  </si>
  <si>
    <t xml:space="preserve">P.2-13 </t>
  </si>
  <si>
    <t xml:space="preserve">P.2-14 </t>
  </si>
  <si>
    <t xml:space="preserve">P.2-15 </t>
  </si>
  <si>
    <t xml:space="preserve">P.2-16 </t>
  </si>
  <si>
    <t xml:space="preserve">P.2-17 </t>
  </si>
  <si>
    <t xml:space="preserve">P.2-18 </t>
  </si>
  <si>
    <t xml:space="preserve">P.4-1 </t>
  </si>
  <si>
    <t xml:space="preserve">P.4-2 </t>
  </si>
  <si>
    <t xml:space="preserve">P.4-3 </t>
  </si>
  <si>
    <t>RESIDUI RADIATI</t>
  </si>
  <si>
    <t>Fondo R</t>
  </si>
  <si>
    <t xml:space="preserve">funzionamento gennaio agosto 2022 - 13.346,99     </t>
  </si>
  <si>
    <t>MINUTE SPESE 500 - 35,73</t>
  </si>
  <si>
    <t xml:space="preserve">PROGRAMMAZIONE   uscite  MODELLO H </t>
  </si>
  <si>
    <t>TOTALI</t>
  </si>
  <si>
    <t>AVANZO 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</si>
</sst>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Times New Roman"/>
      <charset val="204"/>
    </font>
    <font>
      <b/>
      <sz val="6.5"/>
      <name val="Verdana"/>
    </font>
    <font>
      <sz val="6.5"/>
      <name val="Verdana"/>
    </font>
    <font>
      <sz val="6.5"/>
      <color rgb="FF000000"/>
      <name val="Verdana"/>
      <family val="2"/>
    </font>
    <font>
      <b/>
      <sz val="6.5"/>
      <color rgb="FF000000"/>
      <name val="Verdana"/>
      <family val="2"/>
    </font>
    <font>
      <sz val="6"/>
      <name val="Verdana"/>
    </font>
    <font>
      <sz val="6"/>
      <name val="Arial"/>
    </font>
    <font>
      <sz val="6"/>
      <color rgb="FF000000"/>
      <name val="Verdana"/>
      <family val="2"/>
    </font>
    <font>
      <b/>
      <sz val="6.5"/>
      <name val="Verdana"/>
      <family val="2"/>
    </font>
    <font>
      <sz val="6.5"/>
      <name val="Times New Roman"/>
      <family val="1"/>
    </font>
    <font>
      <sz val="6.5"/>
      <name val="Verdana"/>
      <family val="2"/>
    </font>
    <font>
      <sz val="6"/>
      <name val="Verdana"/>
      <family val="2"/>
    </font>
    <font>
      <sz val="6"/>
      <name val="Arial"/>
      <family val="2"/>
    </font>
    <font>
      <i/>
      <sz val="6.5"/>
      <name val="Verdan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6.5"/>
      <color rgb="FF000000"/>
      <name val="Times New Roman"/>
      <family val="1"/>
    </font>
    <font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b/>
      <sz val="12"/>
      <name val="Verdana"/>
      <family val="2"/>
    </font>
    <font>
      <b/>
      <sz val="8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sz val="11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99CC00"/>
      </patternFill>
    </fill>
    <fill>
      <patternFill patternType="solid">
        <fgColor rgb="FFFFFF00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top" shrinkToFit="1"/>
    </xf>
    <xf numFmtId="4" fontId="3" fillId="3" borderId="2" xfId="0" applyNumberFormat="1" applyFont="1" applyFill="1" applyBorder="1" applyAlignment="1">
      <alignment horizontal="right" vertical="top" shrinkToFit="1"/>
    </xf>
    <xf numFmtId="2" fontId="3" fillId="3" borderId="2" xfId="0" applyNumberFormat="1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3" borderId="2" xfId="0" applyNumberFormat="1" applyFont="1" applyFill="1" applyBorder="1" applyAlignment="1">
      <alignment horizontal="right" vertical="center" shrinkToFit="1"/>
    </xf>
    <xf numFmtId="4" fontId="3" fillId="3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top" shrinkToFit="1"/>
    </xf>
    <xf numFmtId="4" fontId="3" fillId="4" borderId="2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8" fillId="5" borderId="4" xfId="0" applyNumberFormat="1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2" fillId="10" borderId="4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4" fontId="3" fillId="10" borderId="4" xfId="0" applyNumberFormat="1" applyFont="1" applyFill="1" applyBorder="1" applyAlignment="1">
      <alignment horizontal="right" vertical="top" shrinkToFit="1"/>
    </xf>
    <xf numFmtId="0" fontId="16" fillId="10" borderId="4" xfId="0" applyFont="1" applyFill="1" applyBorder="1" applyAlignment="1">
      <alignment horizontal="left" vertical="top" wrapText="1"/>
    </xf>
    <xf numFmtId="0" fontId="17" fillId="10" borderId="0" xfId="0" applyFont="1" applyFill="1" applyBorder="1" applyAlignment="1">
      <alignment horizontal="left" vertical="top"/>
    </xf>
    <xf numFmtId="2" fontId="17" fillId="10" borderId="0" xfId="0" applyNumberFormat="1" applyFont="1" applyFill="1" applyBorder="1" applyAlignment="1">
      <alignment horizontal="left" vertical="top"/>
    </xf>
    <xf numFmtId="0" fontId="0" fillId="10" borderId="4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4" fontId="0" fillId="10" borderId="0" xfId="0" applyNumberFormat="1" applyFill="1" applyBorder="1" applyAlignment="1">
      <alignment horizontal="left" vertical="top"/>
    </xf>
    <xf numFmtId="2" fontId="0" fillId="10" borderId="0" xfId="0" applyNumberFormat="1" applyFill="1" applyBorder="1" applyAlignment="1">
      <alignment horizontal="left" vertical="top"/>
    </xf>
    <xf numFmtId="0" fontId="8" fillId="10" borderId="9" xfId="0" applyFont="1" applyFill="1" applyBorder="1" applyAlignment="1">
      <alignment horizontal="left" vertical="top" wrapText="1"/>
    </xf>
    <xf numFmtId="0" fontId="18" fillId="10" borderId="4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left" vertical="top" wrapText="1"/>
    </xf>
    <xf numFmtId="0" fontId="8" fillId="10" borderId="10" xfId="0" applyFont="1" applyFill="1" applyBorder="1" applyAlignment="1">
      <alignment horizontal="left" vertical="top" wrapText="1"/>
    </xf>
    <xf numFmtId="2" fontId="8" fillId="10" borderId="10" xfId="0" applyNumberFormat="1" applyFont="1" applyFill="1" applyBorder="1" applyAlignment="1">
      <alignment horizontal="left" vertical="top" wrapText="1"/>
    </xf>
    <xf numFmtId="4" fontId="3" fillId="10" borderId="11" xfId="0" applyNumberFormat="1" applyFont="1" applyFill="1" applyBorder="1" applyAlignment="1">
      <alignment horizontal="right" vertical="top" shrinkToFit="1"/>
    </xf>
    <xf numFmtId="4" fontId="8" fillId="10" borderId="5" xfId="0" applyNumberFormat="1" applyFont="1" applyFill="1" applyBorder="1" applyAlignment="1">
      <alignment horizontal="left" vertical="top" wrapText="1"/>
    </xf>
    <xf numFmtId="2" fontId="10" fillId="10" borderId="4" xfId="0" applyNumberFormat="1" applyFont="1" applyFill="1" applyBorder="1" applyAlignment="1">
      <alignment horizontal="right" vertical="top" wrapText="1"/>
    </xf>
    <xf numFmtId="4" fontId="2" fillId="10" borderId="4" xfId="0" applyNumberFormat="1" applyFont="1" applyFill="1" applyBorder="1" applyAlignment="1">
      <alignment horizontal="left" vertical="top" wrapText="1"/>
    </xf>
    <xf numFmtId="4" fontId="3" fillId="8" borderId="4" xfId="0" applyNumberFormat="1" applyFont="1" applyFill="1" applyBorder="1" applyAlignment="1">
      <alignment horizontal="center" vertical="top" shrinkToFit="1"/>
    </xf>
    <xf numFmtId="4" fontId="3" fillId="8" borderId="4" xfId="0" quotePrefix="1" applyNumberFormat="1" applyFont="1" applyFill="1" applyBorder="1" applyAlignment="1">
      <alignment horizontal="center" vertical="top" shrinkToFit="1"/>
    </xf>
    <xf numFmtId="2" fontId="10" fillId="8" borderId="11" xfId="0" applyNumberFormat="1" applyFont="1" applyFill="1" applyBorder="1" applyAlignment="1">
      <alignment horizontal="left" vertical="top" wrapText="1"/>
    </xf>
    <xf numFmtId="2" fontId="10" fillId="5" borderId="4" xfId="0" applyNumberFormat="1" applyFont="1" applyFill="1" applyBorder="1" applyAlignment="1">
      <alignment horizontal="left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4" fontId="3" fillId="5" borderId="4" xfId="0" applyNumberFormat="1" applyFont="1" applyFill="1" applyBorder="1" applyAlignment="1">
      <alignment horizontal="right" vertical="top" shrinkToFit="1"/>
    </xf>
    <xf numFmtId="0" fontId="2" fillId="8" borderId="12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2" fontId="10" fillId="8" borderId="12" xfId="0" applyNumberFormat="1" applyFont="1" applyFill="1" applyBorder="1" applyAlignment="1">
      <alignment horizontal="left" vertical="top" wrapText="1"/>
    </xf>
    <xf numFmtId="2" fontId="10" fillId="8" borderId="14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2" fontId="2" fillId="5" borderId="15" xfId="0" applyNumberFormat="1" applyFont="1" applyFill="1" applyBorder="1" applyAlignment="1">
      <alignment horizontal="left" vertical="top" wrapText="1"/>
    </xf>
    <xf numFmtId="4" fontId="2" fillId="5" borderId="4" xfId="0" applyNumberFormat="1" applyFont="1" applyFill="1" applyBorder="1" applyAlignment="1">
      <alignment horizontal="left" vertical="top" wrapText="1"/>
    </xf>
    <xf numFmtId="4" fontId="2" fillId="7" borderId="4" xfId="0" applyNumberFormat="1" applyFont="1" applyFill="1" applyBorder="1" applyAlignment="1">
      <alignment horizontal="left" vertical="top" wrapText="1"/>
    </xf>
    <xf numFmtId="4" fontId="2" fillId="9" borderId="13" xfId="0" applyNumberFormat="1" applyFont="1" applyFill="1" applyBorder="1" applyAlignment="1">
      <alignment horizontal="left" vertical="top" wrapText="1"/>
    </xf>
    <xf numFmtId="4" fontId="8" fillId="5" borderId="4" xfId="0" applyNumberFormat="1" applyFont="1" applyFill="1" applyBorder="1" applyAlignment="1">
      <alignment horizontal="left" vertical="top" wrapText="1"/>
    </xf>
    <xf numFmtId="4" fontId="8" fillId="7" borderId="4" xfId="0" applyNumberFormat="1" applyFont="1" applyFill="1" applyBorder="1" applyAlignment="1">
      <alignment horizontal="left" vertical="top" wrapText="1"/>
    </xf>
    <xf numFmtId="4" fontId="8" fillId="9" borderId="13" xfId="0" applyNumberFormat="1" applyFont="1" applyFill="1" applyBorder="1" applyAlignment="1">
      <alignment horizontal="left" vertical="top" wrapText="1"/>
    </xf>
    <xf numFmtId="4" fontId="8" fillId="5" borderId="15" xfId="0" applyNumberFormat="1" applyFont="1" applyFill="1" applyBorder="1" applyAlignment="1">
      <alignment horizontal="left" vertical="top" wrapText="1"/>
    </xf>
    <xf numFmtId="4" fontId="8" fillId="7" borderId="15" xfId="0" applyNumberFormat="1" applyFont="1" applyFill="1" applyBorder="1" applyAlignment="1">
      <alignment horizontal="left" vertical="top" wrapText="1"/>
    </xf>
    <xf numFmtId="4" fontId="0" fillId="0" borderId="15" xfId="0" applyNumberFormat="1" applyFill="1" applyBorder="1" applyAlignment="1">
      <alignment horizontal="left" vertical="top" wrapText="1"/>
    </xf>
    <xf numFmtId="4" fontId="15" fillId="7" borderId="16" xfId="0" applyNumberFormat="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2" fontId="8" fillId="7" borderId="4" xfId="0" applyNumberFormat="1" applyFont="1" applyFill="1" applyBorder="1" applyAlignment="1">
      <alignment horizontal="left" vertical="top" wrapText="1"/>
    </xf>
    <xf numFmtId="2" fontId="8" fillId="9" borderId="4" xfId="0" applyNumberFormat="1" applyFont="1" applyFill="1" applyBorder="1" applyAlignment="1">
      <alignment horizontal="left" vertical="top" wrapText="1"/>
    </xf>
    <xf numFmtId="2" fontId="8" fillId="9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11" borderId="12" xfId="0" applyFont="1" applyFill="1" applyBorder="1" applyAlignment="1">
      <alignment horizontal="left" vertical="top" wrapText="1"/>
    </xf>
    <xf numFmtId="0" fontId="10" fillId="11" borderId="12" xfId="0" applyFont="1" applyFill="1" applyBorder="1" applyAlignment="1">
      <alignment horizontal="left" vertical="top" wrapText="1"/>
    </xf>
    <xf numFmtId="2" fontId="10" fillId="11" borderId="12" xfId="0" applyNumberFormat="1" applyFont="1" applyFill="1" applyBorder="1" applyAlignment="1">
      <alignment horizontal="left" vertical="top" wrapText="1"/>
    </xf>
    <xf numFmtId="0" fontId="2" fillId="11" borderId="20" xfId="0" applyFont="1" applyFill="1" applyBorder="1" applyAlignment="1">
      <alignment horizontal="left" vertical="top" wrapText="1"/>
    </xf>
    <xf numFmtId="4" fontId="2" fillId="9" borderId="21" xfId="0" applyNumberFormat="1" applyFont="1" applyFill="1" applyBorder="1" applyAlignment="1">
      <alignment horizontal="left" vertical="top" wrapText="1"/>
    </xf>
    <xf numFmtId="0" fontId="8" fillId="11" borderId="22" xfId="0" applyFont="1" applyFill="1" applyBorder="1" applyAlignment="1">
      <alignment horizontal="left" vertical="top" wrapText="1"/>
    </xf>
    <xf numFmtId="2" fontId="8" fillId="11" borderId="23" xfId="0" applyNumberFormat="1" applyFont="1" applyFill="1" applyBorder="1" applyAlignment="1">
      <alignment horizontal="left" vertical="top" wrapText="1"/>
    </xf>
    <xf numFmtId="2" fontId="8" fillId="9" borderId="24" xfId="0" applyNumberFormat="1" applyFont="1" applyFill="1" applyBorder="1" applyAlignment="1">
      <alignment horizontal="left" vertical="top" wrapText="1"/>
    </xf>
    <xf numFmtId="2" fontId="8" fillId="9" borderId="23" xfId="0" applyNumberFormat="1" applyFont="1" applyFill="1" applyBorder="1" applyAlignment="1">
      <alignment horizontal="left" vertical="top" wrapText="1"/>
    </xf>
    <xf numFmtId="2" fontId="10" fillId="11" borderId="12" xfId="0" applyNumberFormat="1" applyFont="1" applyFill="1" applyBorder="1" applyAlignment="1">
      <alignment horizontal="center" vertical="top" wrapText="1"/>
    </xf>
    <xf numFmtId="4" fontId="2" fillId="11" borderId="13" xfId="0" applyNumberFormat="1" applyFont="1" applyFill="1" applyBorder="1" applyAlignment="1">
      <alignment horizontal="left" vertical="top" wrapText="1"/>
    </xf>
    <xf numFmtId="4" fontId="8" fillId="9" borderId="25" xfId="0" applyNumberFormat="1" applyFont="1" applyFill="1" applyBorder="1" applyAlignment="1">
      <alignment horizontal="left" vertical="top" wrapText="1"/>
    </xf>
    <xf numFmtId="2" fontId="10" fillId="11" borderId="29" xfId="0" applyNumberFormat="1" applyFont="1" applyFill="1" applyBorder="1" applyAlignment="1">
      <alignment horizontal="left" vertical="top" wrapText="1"/>
    </xf>
    <xf numFmtId="4" fontId="8" fillId="11" borderId="25" xfId="0" applyNumberFormat="1" applyFont="1" applyFill="1" applyBorder="1" applyAlignment="1">
      <alignment horizontal="left" vertical="top" wrapText="1"/>
    </xf>
    <xf numFmtId="4" fontId="15" fillId="7" borderId="26" xfId="0" applyNumberFormat="1" applyFont="1" applyFill="1" applyBorder="1" applyAlignment="1">
      <alignment horizontal="left" vertical="center" wrapText="1"/>
    </xf>
    <xf numFmtId="4" fontId="2" fillId="12" borderId="4" xfId="0" applyNumberFormat="1" applyFont="1" applyFill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20" fillId="0" borderId="26" xfId="0" applyNumberFormat="1" applyFont="1" applyFill="1" applyBorder="1" applyAlignment="1">
      <alignment horizontal="center" vertical="top"/>
    </xf>
    <xf numFmtId="0" fontId="15" fillId="0" borderId="27" xfId="0" applyNumberFormat="1" applyFont="1" applyFill="1" applyBorder="1" applyAlignment="1">
      <alignment horizontal="center" vertical="top"/>
    </xf>
    <xf numFmtId="0" fontId="15" fillId="0" borderId="28" xfId="0" applyNumberFormat="1" applyFont="1" applyFill="1" applyBorder="1" applyAlignment="1">
      <alignment horizontal="center" vertical="top"/>
    </xf>
    <xf numFmtId="4" fontId="0" fillId="0" borderId="30" xfId="0" applyNumberFormat="1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14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left" vertical="top"/>
    </xf>
    <xf numFmtId="0" fontId="8" fillId="13" borderId="4" xfId="0" applyFont="1" applyFill="1" applyBorder="1" applyAlignment="1">
      <alignment horizontal="left" vertical="top" wrapText="1"/>
    </xf>
    <xf numFmtId="0" fontId="0" fillId="13" borderId="4" xfId="0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 wrapText="1"/>
    </xf>
    <xf numFmtId="2" fontId="8" fillId="14" borderId="4" xfId="0" applyNumberFormat="1" applyFont="1" applyFill="1" applyBorder="1" applyAlignment="1">
      <alignment horizontal="left" vertical="top" wrapText="1"/>
    </xf>
    <xf numFmtId="2" fontId="10" fillId="14" borderId="4" xfId="0" applyNumberFormat="1" applyFont="1" applyFill="1" applyBorder="1" applyAlignment="1">
      <alignment horizontal="left" vertical="top" wrapText="1"/>
    </xf>
    <xf numFmtId="4" fontId="3" fillId="14" borderId="4" xfId="0" applyNumberFormat="1" applyFont="1" applyFill="1" applyBorder="1" applyAlignment="1">
      <alignment horizontal="right" vertical="top" shrinkToFit="1"/>
    </xf>
    <xf numFmtId="4" fontId="2" fillId="14" borderId="4" xfId="0" applyNumberFormat="1" applyFont="1" applyFill="1" applyBorder="1" applyAlignment="1">
      <alignment horizontal="left" vertical="top" wrapText="1"/>
    </xf>
    <xf numFmtId="2" fontId="8" fillId="15" borderId="4" xfId="0" applyNumberFormat="1" applyFont="1" applyFill="1" applyBorder="1" applyAlignment="1">
      <alignment horizontal="left" vertical="top" wrapText="1"/>
    </xf>
    <xf numFmtId="4" fontId="2" fillId="15" borderId="4" xfId="0" applyNumberFormat="1" applyFont="1" applyFill="1" applyBorder="1" applyAlignment="1">
      <alignment horizontal="left" vertical="top" wrapText="1"/>
    </xf>
    <xf numFmtId="0" fontId="0" fillId="15" borderId="4" xfId="0" applyFill="1" applyBorder="1" applyAlignment="1">
      <alignment horizontal="left" vertical="top"/>
    </xf>
    <xf numFmtId="2" fontId="10" fillId="15" borderId="4" xfId="0" applyNumberFormat="1" applyFont="1" applyFill="1" applyBorder="1" applyAlignment="1">
      <alignment horizontal="left" vertical="top" wrapText="1"/>
    </xf>
    <xf numFmtId="4" fontId="3" fillId="15" borderId="4" xfId="0" applyNumberFormat="1" applyFont="1" applyFill="1" applyBorder="1" applyAlignment="1">
      <alignment horizontal="right" vertical="top" shrinkToFit="1"/>
    </xf>
    <xf numFmtId="4" fontId="8" fillId="15" borderId="4" xfId="0" applyNumberFormat="1" applyFont="1" applyFill="1" applyBorder="1" applyAlignment="1">
      <alignment horizontal="left" vertical="top" wrapText="1"/>
    </xf>
    <xf numFmtId="4" fontId="2" fillId="15" borderId="13" xfId="0" applyNumberFormat="1" applyFont="1" applyFill="1" applyBorder="1" applyAlignment="1">
      <alignment horizontal="left" vertical="top" wrapText="1"/>
    </xf>
    <xf numFmtId="0" fontId="0" fillId="15" borderId="31" xfId="0" applyFill="1" applyBorder="1" applyAlignment="1">
      <alignment horizontal="left" vertical="top"/>
    </xf>
    <xf numFmtId="4" fontId="2" fillId="15" borderId="25" xfId="0" applyNumberFormat="1" applyFont="1" applyFill="1" applyBorder="1" applyAlignment="1">
      <alignment horizontal="left" vertical="top" wrapText="1"/>
    </xf>
    <xf numFmtId="2" fontId="8" fillId="15" borderId="12" xfId="0" applyNumberFormat="1" applyFont="1" applyFill="1" applyBorder="1" applyAlignment="1">
      <alignment horizontal="center" vertical="top" wrapText="1"/>
    </xf>
    <xf numFmtId="4" fontId="8" fillId="15" borderId="13" xfId="0" applyNumberFormat="1" applyFont="1" applyFill="1" applyBorder="1" applyAlignment="1">
      <alignment horizontal="left" vertical="top" wrapText="1"/>
    </xf>
    <xf numFmtId="2" fontId="8" fillId="15" borderId="29" xfId="0" applyNumberFormat="1" applyFont="1" applyFill="1" applyBorder="1" applyAlignment="1">
      <alignment horizontal="left" vertical="top" wrapText="1"/>
    </xf>
    <xf numFmtId="4" fontId="8" fillId="15" borderId="15" xfId="0" applyNumberFormat="1" applyFont="1" applyFill="1" applyBorder="1" applyAlignment="1">
      <alignment horizontal="left" vertical="top" wrapText="1"/>
    </xf>
    <xf numFmtId="4" fontId="15" fillId="15" borderId="32" xfId="0" applyNumberFormat="1" applyFont="1" applyFill="1" applyBorder="1" applyAlignment="1">
      <alignment horizontal="center" vertical="center" wrapText="1"/>
    </xf>
    <xf numFmtId="0" fontId="0" fillId="15" borderId="33" xfId="0" applyFill="1" applyBorder="1" applyAlignment="1">
      <alignment horizontal="center" vertical="top" wrapText="1"/>
    </xf>
    <xf numFmtId="4" fontId="15" fillId="15" borderId="26" xfId="0" applyNumberFormat="1" applyFont="1" applyFill="1" applyBorder="1" applyAlignment="1">
      <alignment horizontal="left" vertical="center" wrapText="1"/>
    </xf>
    <xf numFmtId="0" fontId="0" fillId="15" borderId="15" xfId="0" applyFill="1" applyBorder="1" applyAlignment="1">
      <alignment horizontal="left" vertical="top"/>
    </xf>
    <xf numFmtId="0" fontId="8" fillId="13" borderId="22" xfId="0" applyFont="1" applyFill="1" applyBorder="1" applyAlignment="1">
      <alignment horizontal="left" vertical="top" wrapText="1"/>
    </xf>
    <xf numFmtId="0" fontId="14" fillId="13" borderId="4" xfId="0" applyFont="1" applyFill="1" applyBorder="1" applyAlignment="1">
      <alignment horizontal="left" vertical="top"/>
    </xf>
    <xf numFmtId="2" fontId="8" fillId="14" borderId="23" xfId="0" applyNumberFormat="1" applyFont="1" applyFill="1" applyBorder="1" applyAlignment="1">
      <alignment horizontal="left" vertical="top" wrapText="1"/>
    </xf>
    <xf numFmtId="4" fontId="2" fillId="14" borderId="13" xfId="0" applyNumberFormat="1" applyFont="1" applyFill="1" applyBorder="1" applyAlignment="1">
      <alignment horizontal="left" vertical="top" wrapText="1"/>
    </xf>
    <xf numFmtId="2" fontId="8" fillId="16" borderId="4" xfId="0" applyNumberFormat="1" applyFont="1" applyFill="1" applyBorder="1" applyAlignment="1">
      <alignment horizontal="left" vertical="top" wrapText="1"/>
    </xf>
    <xf numFmtId="4" fontId="4" fillId="16" borderId="4" xfId="0" applyNumberFormat="1" applyFont="1" applyFill="1" applyBorder="1" applyAlignment="1">
      <alignment horizontal="right" vertical="top" shrinkToFit="1"/>
    </xf>
    <xf numFmtId="4" fontId="8" fillId="16" borderId="4" xfId="0" applyNumberFormat="1" applyFont="1" applyFill="1" applyBorder="1" applyAlignment="1">
      <alignment horizontal="right" vertical="top" wrapText="1"/>
    </xf>
    <xf numFmtId="4" fontId="8" fillId="16" borderId="4" xfId="0" applyNumberFormat="1" applyFont="1" applyFill="1" applyBorder="1" applyAlignment="1">
      <alignment horizontal="left" vertical="top" wrapText="1"/>
    </xf>
    <xf numFmtId="4" fontId="24" fillId="16" borderId="4" xfId="0" applyNumberFormat="1" applyFont="1" applyFill="1" applyBorder="1" applyAlignment="1">
      <alignment horizontal="left" vertical="top" wrapText="1"/>
    </xf>
    <xf numFmtId="4" fontId="8" fillId="16" borderId="13" xfId="0" applyNumberFormat="1" applyFont="1" applyFill="1" applyBorder="1" applyAlignment="1">
      <alignment horizontal="left" vertical="top" wrapText="1"/>
    </xf>
    <xf numFmtId="0" fontId="0" fillId="16" borderId="4" xfId="0" applyFill="1" applyBorder="1" applyAlignment="1">
      <alignment horizontal="left" vertical="top"/>
    </xf>
    <xf numFmtId="4" fontId="23" fillId="15" borderId="4" xfId="0" applyNumberFormat="1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wrapText="1"/>
    </xf>
    <xf numFmtId="4" fontId="25" fillId="15" borderId="4" xfId="0" applyNumberFormat="1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3" workbookViewId="0">
      <selection activeCell="B13" sqref="B13"/>
    </sheetView>
  </sheetViews>
  <sheetFormatPr defaultRowHeight="13.6" x14ac:dyDescent="0.25"/>
  <cols>
    <col min="1" max="1" width="10.42578125" customWidth="1"/>
    <col min="2" max="2" width="58.7109375" customWidth="1"/>
    <col min="3" max="5" width="12" customWidth="1"/>
    <col min="6" max="6" width="10.7109375" customWidth="1"/>
    <col min="7" max="14" width="12" customWidth="1"/>
    <col min="15" max="15" width="27.42578125" customWidth="1"/>
    <col min="16" max="16" width="27.28515625" customWidth="1"/>
  </cols>
  <sheetData>
    <row r="1" spans="1:16" ht="12.4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20.75" customHeight="1" x14ac:dyDescent="0.25">
      <c r="A2" s="110" t="s">
        <v>1</v>
      </c>
      <c r="B2" s="110"/>
      <c r="C2" s="111" t="s">
        <v>2</v>
      </c>
      <c r="D2" s="1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9.3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7</v>
      </c>
      <c r="O3" s="2" t="s">
        <v>16</v>
      </c>
      <c r="P3" s="2" t="s">
        <v>17</v>
      </c>
    </row>
    <row r="4" spans="1:16" ht="9.35" customHeight="1" x14ac:dyDescent="0.25">
      <c r="A4" s="2" t="s">
        <v>18</v>
      </c>
      <c r="B4" s="2" t="s">
        <v>19</v>
      </c>
      <c r="C4" s="3">
        <v>1451.78</v>
      </c>
      <c r="D4" s="4"/>
      <c r="E4" s="3">
        <v>1451.78</v>
      </c>
      <c r="F4" s="2" t="s">
        <v>18</v>
      </c>
      <c r="G4" s="5">
        <v>1451.78</v>
      </c>
      <c r="H4" s="4"/>
      <c r="I4" s="4"/>
      <c r="J4" s="4"/>
      <c r="K4" s="4"/>
      <c r="L4" s="4"/>
      <c r="M4" s="4"/>
      <c r="N4" s="6">
        <v>1451.78</v>
      </c>
      <c r="O4" s="4"/>
      <c r="P4" s="4"/>
    </row>
    <row r="5" spans="1:16" ht="17.7" customHeight="1" x14ac:dyDescent="0.25">
      <c r="A5" s="2" t="s">
        <v>20</v>
      </c>
      <c r="B5" s="2" t="s">
        <v>21</v>
      </c>
      <c r="C5" s="4"/>
      <c r="D5" s="3">
        <v>4825.93</v>
      </c>
      <c r="E5" s="3">
        <v>4825.93</v>
      </c>
      <c r="F5" s="2" t="s">
        <v>20</v>
      </c>
      <c r="G5" s="4"/>
      <c r="H5" s="3">
        <v>4825.93</v>
      </c>
      <c r="I5" s="4"/>
      <c r="J5" s="4"/>
      <c r="K5" s="4"/>
      <c r="L5" s="7">
        <v>655</v>
      </c>
      <c r="M5" s="6">
        <v>-3500</v>
      </c>
      <c r="N5" s="3">
        <v>1980.93</v>
      </c>
      <c r="O5" s="8" t="s">
        <v>22</v>
      </c>
      <c r="P5" s="9" t="s">
        <v>23</v>
      </c>
    </row>
    <row r="6" spans="1:16" ht="26.7" customHeight="1" x14ac:dyDescent="0.25">
      <c r="A6" s="10" t="s">
        <v>24</v>
      </c>
      <c r="B6" s="10" t="s">
        <v>25</v>
      </c>
      <c r="C6" s="9"/>
      <c r="D6" s="11">
        <v>11533.84</v>
      </c>
      <c r="E6" s="11">
        <v>11533.84</v>
      </c>
      <c r="F6" s="10" t="s">
        <v>24</v>
      </c>
      <c r="G6" s="9"/>
      <c r="H6" s="11">
        <v>11533.84</v>
      </c>
      <c r="I6" s="9"/>
      <c r="J6" s="9"/>
      <c r="K6" s="12">
        <v>-509.4</v>
      </c>
      <c r="L6" s="13">
        <v>72.099999999999994</v>
      </c>
      <c r="M6" s="14">
        <v>-10045.4</v>
      </c>
      <c r="N6" s="11">
        <v>1051.1400000000001</v>
      </c>
      <c r="O6" s="8" t="s">
        <v>26</v>
      </c>
      <c r="P6" s="9" t="s">
        <v>27</v>
      </c>
    </row>
    <row r="7" spans="1:16" ht="9.35" customHeight="1" x14ac:dyDescent="0.25">
      <c r="A7" s="2" t="s">
        <v>28</v>
      </c>
      <c r="B7" s="2" t="s">
        <v>29</v>
      </c>
      <c r="C7" s="4"/>
      <c r="D7" s="15">
        <v>675.05</v>
      </c>
      <c r="E7" s="15">
        <v>675.05</v>
      </c>
      <c r="F7" s="2" t="s">
        <v>28</v>
      </c>
      <c r="G7" s="4"/>
      <c r="H7" s="15">
        <v>675.05</v>
      </c>
      <c r="I7" s="4"/>
      <c r="J7" s="15">
        <v>-54.83</v>
      </c>
      <c r="K7" s="4"/>
      <c r="L7" s="4"/>
      <c r="M7" s="4"/>
      <c r="N7" s="7">
        <v>620.22</v>
      </c>
      <c r="O7" s="4"/>
      <c r="P7" s="4"/>
    </row>
    <row r="8" spans="1:16" ht="9.35" customHeight="1" x14ac:dyDescent="0.25">
      <c r="A8" s="2" t="s">
        <v>30</v>
      </c>
      <c r="B8" s="2" t="s">
        <v>31</v>
      </c>
      <c r="C8" s="4"/>
      <c r="D8" s="4"/>
      <c r="E8" s="15">
        <v>0</v>
      </c>
      <c r="F8" s="2" t="s">
        <v>30</v>
      </c>
      <c r="G8" s="4"/>
      <c r="H8" s="4"/>
      <c r="I8" s="4"/>
      <c r="J8" s="4"/>
      <c r="K8" s="4"/>
      <c r="L8" s="4"/>
      <c r="M8" s="4"/>
      <c r="N8" s="15">
        <v>0</v>
      </c>
      <c r="O8" s="4"/>
      <c r="P8" s="4"/>
    </row>
    <row r="9" spans="1:16" ht="9.35" customHeight="1" x14ac:dyDescent="0.25">
      <c r="A9" s="2" t="s">
        <v>32</v>
      </c>
      <c r="B9" s="2" t="s">
        <v>33</v>
      </c>
      <c r="C9" s="4"/>
      <c r="D9" s="4"/>
      <c r="E9" s="15">
        <v>0</v>
      </c>
      <c r="F9" s="2" t="s">
        <v>32</v>
      </c>
      <c r="G9" s="4"/>
      <c r="H9" s="4"/>
      <c r="I9" s="4"/>
      <c r="J9" s="4"/>
      <c r="K9" s="4"/>
      <c r="L9" s="4"/>
      <c r="M9" s="4"/>
      <c r="N9" s="15">
        <v>0</v>
      </c>
      <c r="O9" s="4"/>
      <c r="P9" s="4"/>
    </row>
    <row r="10" spans="1:16" ht="9.35" customHeight="1" x14ac:dyDescent="0.25">
      <c r="A10" s="2" t="s">
        <v>34</v>
      </c>
      <c r="B10" s="2" t="s">
        <v>35</v>
      </c>
      <c r="C10" s="4"/>
      <c r="D10" s="4"/>
      <c r="E10" s="15">
        <v>0</v>
      </c>
      <c r="F10" s="2" t="s">
        <v>34</v>
      </c>
      <c r="G10" s="4"/>
      <c r="H10" s="4"/>
      <c r="I10" s="4"/>
      <c r="J10" s="4"/>
      <c r="K10" s="4"/>
      <c r="L10" s="7">
        <v>52.24</v>
      </c>
      <c r="M10" s="7">
        <v>-52.24</v>
      </c>
      <c r="N10" s="15">
        <v>0</v>
      </c>
      <c r="O10" s="4"/>
      <c r="P10" s="16" t="s">
        <v>36</v>
      </c>
    </row>
    <row r="11" spans="1:16" ht="9.35" customHeight="1" x14ac:dyDescent="0.25">
      <c r="A11" s="2" t="s">
        <v>37</v>
      </c>
      <c r="B11" s="2" t="s">
        <v>38</v>
      </c>
      <c r="C11" s="4"/>
      <c r="D11" s="4"/>
      <c r="E11" s="15">
        <v>0</v>
      </c>
      <c r="F11" s="2" t="s">
        <v>37</v>
      </c>
      <c r="G11" s="4"/>
      <c r="H11" s="4"/>
      <c r="I11" s="4"/>
      <c r="J11" s="4"/>
      <c r="K11" s="4"/>
      <c r="L11" s="4"/>
      <c r="M11" s="4"/>
      <c r="N11" s="15">
        <v>0</v>
      </c>
      <c r="O11" s="4"/>
      <c r="P11" s="4"/>
    </row>
    <row r="12" spans="1:16" ht="9.35" customHeight="1" x14ac:dyDescent="0.25">
      <c r="A12" s="2" t="s">
        <v>39</v>
      </c>
      <c r="B12" s="2" t="s">
        <v>40</v>
      </c>
      <c r="C12" s="4"/>
      <c r="D12" s="15">
        <v>0</v>
      </c>
      <c r="E12" s="15">
        <v>0</v>
      </c>
      <c r="F12" s="2" t="s">
        <v>39</v>
      </c>
      <c r="G12" s="4"/>
      <c r="H12" s="15">
        <v>0</v>
      </c>
      <c r="I12" s="4"/>
      <c r="J12" s="4"/>
      <c r="K12" s="4"/>
      <c r="L12" s="4"/>
      <c r="M12" s="4"/>
      <c r="N12" s="15">
        <v>0</v>
      </c>
      <c r="O12" s="16" t="s">
        <v>41</v>
      </c>
      <c r="P12" s="16" t="s">
        <v>41</v>
      </c>
    </row>
    <row r="13" spans="1:16" ht="9.35" customHeight="1" x14ac:dyDescent="0.25">
      <c r="A13" s="2" t="s">
        <v>42</v>
      </c>
      <c r="B13" s="2" t="s">
        <v>43</v>
      </c>
      <c r="C13" s="15">
        <v>5.18</v>
      </c>
      <c r="D13" s="4"/>
      <c r="E13" s="15">
        <v>5.18</v>
      </c>
      <c r="F13" s="2" t="s">
        <v>42</v>
      </c>
      <c r="G13" s="17">
        <v>5.18</v>
      </c>
      <c r="H13" s="4"/>
      <c r="I13" s="4"/>
      <c r="J13" s="4"/>
      <c r="K13" s="4"/>
      <c r="L13" s="4"/>
      <c r="M13" s="4"/>
      <c r="N13" s="7">
        <v>5.18</v>
      </c>
      <c r="O13" s="16" t="s">
        <v>44</v>
      </c>
      <c r="P13" s="4"/>
    </row>
    <row r="14" spans="1:16" ht="9.35" customHeight="1" x14ac:dyDescent="0.25">
      <c r="A14" s="2" t="s">
        <v>45</v>
      </c>
      <c r="B14" s="2" t="s">
        <v>46</v>
      </c>
      <c r="C14" s="4"/>
      <c r="D14" s="3">
        <v>4135.68</v>
      </c>
      <c r="E14" s="3">
        <v>4135.68</v>
      </c>
      <c r="F14" s="2" t="s">
        <v>45</v>
      </c>
      <c r="G14" s="4"/>
      <c r="H14" s="3">
        <v>4135.68</v>
      </c>
      <c r="I14" s="15">
        <v>-2</v>
      </c>
      <c r="J14" s="4"/>
      <c r="K14" s="4"/>
      <c r="L14" s="7">
        <v>49.76</v>
      </c>
      <c r="M14" s="7">
        <v>-423.88</v>
      </c>
      <c r="N14" s="3">
        <v>3759.56</v>
      </c>
      <c r="O14" s="16" t="s">
        <v>47</v>
      </c>
      <c r="P14" s="16" t="s">
        <v>48</v>
      </c>
    </row>
    <row r="15" spans="1:16" ht="9.35" customHeight="1" x14ac:dyDescent="0.25">
      <c r="A15" s="2" t="s">
        <v>49</v>
      </c>
      <c r="B15" s="2" t="s">
        <v>50</v>
      </c>
      <c r="C15" s="4"/>
      <c r="D15" s="3">
        <v>8438.76</v>
      </c>
      <c r="E15" s="3">
        <v>8438.76</v>
      </c>
      <c r="F15" s="2" t="s">
        <v>49</v>
      </c>
      <c r="G15" s="4"/>
      <c r="H15" s="3">
        <v>8438.76</v>
      </c>
      <c r="I15" s="4"/>
      <c r="J15" s="4"/>
      <c r="K15" s="4"/>
      <c r="L15" s="6">
        <v>1200.01</v>
      </c>
      <c r="M15" s="6">
        <v>-1460</v>
      </c>
      <c r="N15" s="6">
        <v>8178.77</v>
      </c>
      <c r="O15" s="18" t="s">
        <v>51</v>
      </c>
      <c r="P15" s="16" t="s">
        <v>52</v>
      </c>
    </row>
    <row r="16" spans="1:16" ht="9.35" customHeight="1" x14ac:dyDescent="0.25">
      <c r="A16" s="2" t="s">
        <v>53</v>
      </c>
      <c r="B16" s="2" t="s">
        <v>54</v>
      </c>
      <c r="C16" s="4"/>
      <c r="D16" s="4"/>
      <c r="E16" s="15">
        <v>0</v>
      </c>
      <c r="F16" s="2" t="s">
        <v>53</v>
      </c>
      <c r="G16" s="4"/>
      <c r="H16" s="4"/>
      <c r="I16" s="4"/>
      <c r="J16" s="4"/>
      <c r="K16" s="4"/>
      <c r="L16" s="4"/>
      <c r="M16" s="4"/>
      <c r="N16" s="15">
        <v>0</v>
      </c>
      <c r="O16" s="4"/>
      <c r="P16" s="4"/>
    </row>
    <row r="17" spans="1:16" ht="9.35" customHeight="1" x14ac:dyDescent="0.25">
      <c r="A17" s="2" t="s">
        <v>55</v>
      </c>
      <c r="B17" s="2" t="s">
        <v>56</v>
      </c>
      <c r="C17" s="4"/>
      <c r="D17" s="4"/>
      <c r="E17" s="15">
        <v>0</v>
      </c>
      <c r="F17" s="2" t="s">
        <v>55</v>
      </c>
      <c r="G17" s="4"/>
      <c r="H17" s="4"/>
      <c r="I17" s="4"/>
      <c r="J17" s="4"/>
      <c r="K17" s="4"/>
      <c r="L17" s="4"/>
      <c r="M17" s="4"/>
      <c r="N17" s="15">
        <v>0</v>
      </c>
      <c r="O17" s="4"/>
      <c r="P17" s="4"/>
    </row>
    <row r="18" spans="1:16" ht="9.35" customHeight="1" x14ac:dyDescent="0.25">
      <c r="A18" s="2" t="s">
        <v>57</v>
      </c>
      <c r="B18" s="2" t="s">
        <v>58</v>
      </c>
      <c r="C18" s="4"/>
      <c r="D18" s="15">
        <v>418.99</v>
      </c>
      <c r="E18" s="15">
        <v>418.99</v>
      </c>
      <c r="F18" s="2" t="s">
        <v>57</v>
      </c>
      <c r="G18" s="4"/>
      <c r="H18" s="15">
        <v>418.99</v>
      </c>
      <c r="I18" s="4"/>
      <c r="J18" s="4"/>
      <c r="K18" s="4"/>
      <c r="L18" s="7">
        <v>116.11</v>
      </c>
      <c r="M18" s="7">
        <v>-475.4</v>
      </c>
      <c r="N18" s="7">
        <v>59.7</v>
      </c>
      <c r="O18" s="16" t="s">
        <v>59</v>
      </c>
      <c r="P18" s="16" t="s">
        <v>60</v>
      </c>
    </row>
    <row r="19" spans="1:16" ht="9.35" customHeight="1" x14ac:dyDescent="0.25">
      <c r="A19" s="2" t="s">
        <v>61</v>
      </c>
      <c r="B19" s="2" t="s">
        <v>62</v>
      </c>
      <c r="C19" s="4"/>
      <c r="D19" s="4"/>
      <c r="E19" s="15">
        <v>0</v>
      </c>
      <c r="F19" s="2" t="s">
        <v>61</v>
      </c>
      <c r="G19" s="4"/>
      <c r="H19" s="4"/>
      <c r="I19" s="4"/>
      <c r="J19" s="4"/>
      <c r="K19" s="4"/>
      <c r="L19" s="4"/>
      <c r="M19" s="4"/>
      <c r="N19" s="15">
        <v>0</v>
      </c>
      <c r="O19" s="4"/>
      <c r="P19" s="4"/>
    </row>
    <row r="20" spans="1:16" ht="9.35" customHeight="1" x14ac:dyDescent="0.25">
      <c r="A20" s="2" t="s">
        <v>63</v>
      </c>
      <c r="B20" s="2" t="s">
        <v>64</v>
      </c>
      <c r="C20" s="4"/>
      <c r="D20" s="3">
        <v>6800</v>
      </c>
      <c r="E20" s="3">
        <v>6800</v>
      </c>
      <c r="F20" s="2" t="s">
        <v>63</v>
      </c>
      <c r="G20" s="4"/>
      <c r="H20" s="3">
        <v>6800</v>
      </c>
      <c r="I20" s="4"/>
      <c r="J20" s="3">
        <v>-6800</v>
      </c>
      <c r="K20" s="4"/>
      <c r="L20" s="7">
        <v>43.2</v>
      </c>
      <c r="M20" s="7">
        <v>-43.2</v>
      </c>
      <c r="N20" s="15">
        <v>0</v>
      </c>
      <c r="O20" s="16" t="s">
        <v>65</v>
      </c>
      <c r="P20" s="16" t="s">
        <v>66</v>
      </c>
    </row>
    <row r="21" spans="1:16" ht="9.35" customHeight="1" x14ac:dyDescent="0.25">
      <c r="A21" s="2" t="s">
        <v>67</v>
      </c>
      <c r="B21" s="2" t="s">
        <v>68</v>
      </c>
      <c r="C21" s="4"/>
      <c r="D21" s="4"/>
      <c r="E21" s="15">
        <v>0</v>
      </c>
      <c r="F21" s="2" t="s">
        <v>67</v>
      </c>
      <c r="G21" s="4"/>
      <c r="H21" s="4"/>
      <c r="I21" s="4"/>
      <c r="J21" s="4"/>
      <c r="K21" s="4"/>
      <c r="L21" s="4"/>
      <c r="M21" s="4"/>
      <c r="N21" s="15">
        <v>0</v>
      </c>
      <c r="O21" s="4"/>
      <c r="P21" s="4"/>
    </row>
    <row r="22" spans="1:16" ht="9.35" customHeight="1" x14ac:dyDescent="0.25">
      <c r="A22" s="2" t="s">
        <v>69</v>
      </c>
      <c r="B22" s="2" t="s">
        <v>70</v>
      </c>
      <c r="C22" s="4"/>
      <c r="D22" s="3">
        <v>4464.6099999999997</v>
      </c>
      <c r="E22" s="3">
        <v>4464.6099999999997</v>
      </c>
      <c r="F22" s="2" t="s">
        <v>69</v>
      </c>
      <c r="G22" s="4"/>
      <c r="H22" s="3">
        <v>4464.6099999999997</v>
      </c>
      <c r="I22" s="4"/>
      <c r="J22" s="15">
        <v>132.93</v>
      </c>
      <c r="K22" s="4"/>
      <c r="L22" s="4"/>
      <c r="M22" s="7">
        <v>-0.01</v>
      </c>
      <c r="N22" s="3">
        <v>4597.53</v>
      </c>
      <c r="O22" s="16" t="s">
        <v>71</v>
      </c>
      <c r="P22" s="16" t="s">
        <v>72</v>
      </c>
    </row>
    <row r="23" spans="1:16" ht="9.35" customHeight="1" x14ac:dyDescent="0.25">
      <c r="A23" s="2" t="s">
        <v>73</v>
      </c>
      <c r="B23" s="2" t="s">
        <v>74</v>
      </c>
      <c r="C23" s="4"/>
      <c r="D23" s="4"/>
      <c r="E23" s="15">
        <v>0</v>
      </c>
      <c r="F23" s="2" t="s">
        <v>73</v>
      </c>
      <c r="G23" s="4"/>
      <c r="H23" s="4"/>
      <c r="I23" s="4"/>
      <c r="J23" s="4"/>
      <c r="K23" s="4"/>
      <c r="L23" s="4"/>
      <c r="M23" s="4"/>
      <c r="N23" s="15">
        <v>0</v>
      </c>
      <c r="O23" s="4"/>
      <c r="P23" s="4"/>
    </row>
    <row r="24" spans="1:16" ht="9.35" customHeight="1" x14ac:dyDescent="0.25">
      <c r="A24" s="2" t="s">
        <v>75</v>
      </c>
      <c r="B24" s="2" t="s">
        <v>76</v>
      </c>
      <c r="C24" s="3">
        <v>1933.26</v>
      </c>
      <c r="D24" s="4"/>
      <c r="E24" s="3">
        <v>1933.26</v>
      </c>
      <c r="F24" s="2" t="s">
        <v>75</v>
      </c>
      <c r="G24" s="3">
        <v>1933.26</v>
      </c>
      <c r="H24" s="4"/>
      <c r="I24" s="4"/>
      <c r="J24" s="4"/>
      <c r="K24" s="4"/>
      <c r="L24" s="4"/>
      <c r="M24" s="19"/>
      <c r="N24" s="3">
        <v>1933.26</v>
      </c>
      <c r="O24" s="4"/>
      <c r="P24" s="16" t="s">
        <v>77</v>
      </c>
    </row>
    <row r="25" spans="1:16" ht="9.35" customHeight="1" x14ac:dyDescent="0.25">
      <c r="A25" s="2" t="s">
        <v>78</v>
      </c>
      <c r="B25" s="2" t="s">
        <v>79</v>
      </c>
      <c r="C25" s="3">
        <v>3793.22</v>
      </c>
      <c r="D25" s="4"/>
      <c r="E25" s="3">
        <v>3793.22</v>
      </c>
      <c r="F25" s="2" t="s">
        <v>78</v>
      </c>
      <c r="G25" s="3">
        <v>3793.22</v>
      </c>
      <c r="H25" s="4"/>
      <c r="I25" s="4"/>
      <c r="J25" s="4"/>
      <c r="K25" s="4"/>
      <c r="L25" s="4"/>
      <c r="M25" s="19"/>
      <c r="N25" s="3">
        <v>3793.22</v>
      </c>
      <c r="O25" s="4"/>
      <c r="P25" s="4"/>
    </row>
    <row r="26" spans="1:16" ht="17.7" customHeight="1" x14ac:dyDescent="0.25">
      <c r="A26" s="2" t="s">
        <v>80</v>
      </c>
      <c r="B26" s="2" t="s">
        <v>81</v>
      </c>
      <c r="C26" s="4"/>
      <c r="D26" s="3">
        <v>2008.48</v>
      </c>
      <c r="E26" s="3">
        <v>2008.48</v>
      </c>
      <c r="F26" s="2" t="s">
        <v>80</v>
      </c>
      <c r="G26" s="4"/>
      <c r="H26" s="3">
        <v>2008.48</v>
      </c>
      <c r="I26" s="4"/>
      <c r="J26" s="3">
        <v>3002.5</v>
      </c>
      <c r="K26" s="15">
        <v>-702.8</v>
      </c>
      <c r="L26" s="6">
        <v>2479.2800000000002</v>
      </c>
      <c r="M26" s="6">
        <v>-1879.28</v>
      </c>
      <c r="N26" s="3">
        <v>4908.18</v>
      </c>
      <c r="O26" s="9" t="s">
        <v>82</v>
      </c>
      <c r="P26" s="8" t="s">
        <v>83</v>
      </c>
    </row>
    <row r="27" spans="1:16" ht="9.35" customHeight="1" x14ac:dyDescent="0.25">
      <c r="A27" s="2" t="s">
        <v>84</v>
      </c>
      <c r="B27" s="2" t="s">
        <v>85</v>
      </c>
      <c r="C27" s="4"/>
      <c r="D27" s="4"/>
      <c r="E27" s="15">
        <v>0</v>
      </c>
      <c r="F27" s="2" t="s">
        <v>84</v>
      </c>
      <c r="G27" s="4"/>
      <c r="H27" s="4"/>
      <c r="I27" s="4"/>
      <c r="J27" s="4"/>
      <c r="K27" s="4"/>
      <c r="L27" s="6">
        <v>1000</v>
      </c>
      <c r="M27" s="4"/>
      <c r="N27" s="6">
        <v>1000</v>
      </c>
      <c r="O27" s="16" t="s">
        <v>47</v>
      </c>
      <c r="P27" s="4"/>
    </row>
    <row r="28" spans="1:16" ht="9.35" customHeight="1" x14ac:dyDescent="0.25">
      <c r="A28" s="2" t="s">
        <v>86</v>
      </c>
      <c r="B28" s="2" t="s">
        <v>87</v>
      </c>
      <c r="C28" s="15">
        <v>2.5</v>
      </c>
      <c r="D28" s="4"/>
      <c r="E28" s="15">
        <v>2.5</v>
      </c>
      <c r="F28" s="2" t="s">
        <v>86</v>
      </c>
      <c r="G28" s="15">
        <v>2.5</v>
      </c>
      <c r="H28" s="4"/>
      <c r="I28" s="4"/>
      <c r="J28" s="15">
        <v>-2.5</v>
      </c>
      <c r="K28" s="4"/>
      <c r="L28" s="4"/>
      <c r="M28" s="4"/>
      <c r="N28" s="15">
        <v>0</v>
      </c>
      <c r="O28" s="4"/>
      <c r="P28" s="4"/>
    </row>
    <row r="29" spans="1:16" ht="9.35" customHeight="1" x14ac:dyDescent="0.25">
      <c r="A29" s="2" t="s">
        <v>88</v>
      </c>
      <c r="B29" s="2" t="s">
        <v>89</v>
      </c>
      <c r="C29" s="4"/>
      <c r="D29" s="4"/>
      <c r="E29" s="15">
        <v>0</v>
      </c>
      <c r="F29" s="2" t="s">
        <v>88</v>
      </c>
      <c r="G29" s="4"/>
      <c r="H29" s="4"/>
      <c r="I29" s="4"/>
      <c r="J29" s="4"/>
      <c r="K29" s="4"/>
      <c r="L29" s="7">
        <v>400</v>
      </c>
      <c r="M29" s="7">
        <v>-400</v>
      </c>
      <c r="N29" s="15">
        <v>0</v>
      </c>
      <c r="O29" s="16" t="s">
        <v>47</v>
      </c>
      <c r="P29" s="16" t="s">
        <v>90</v>
      </c>
    </row>
    <row r="30" spans="1:16" ht="9.35" customHeight="1" x14ac:dyDescent="0.25">
      <c r="A30" s="2" t="s">
        <v>91</v>
      </c>
      <c r="B30" s="2" t="s">
        <v>92</v>
      </c>
      <c r="C30" s="15">
        <v>82.96</v>
      </c>
      <c r="D30" s="4"/>
      <c r="E30" s="15">
        <v>82.96</v>
      </c>
      <c r="F30" s="2" t="s">
        <v>91</v>
      </c>
      <c r="G30" s="15">
        <v>82.96</v>
      </c>
      <c r="H30" s="4"/>
      <c r="I30" s="4"/>
      <c r="J30" s="4"/>
      <c r="K30" s="4"/>
      <c r="L30" s="6">
        <v>3000</v>
      </c>
      <c r="M30" s="4"/>
      <c r="N30" s="6">
        <v>3082.96</v>
      </c>
      <c r="O30" s="16" t="s">
        <v>93</v>
      </c>
      <c r="P30" s="4"/>
    </row>
    <row r="31" spans="1:16" ht="9.35" customHeight="1" x14ac:dyDescent="0.25">
      <c r="A31" s="2" t="s">
        <v>94</v>
      </c>
      <c r="B31" s="2" t="s">
        <v>95</v>
      </c>
      <c r="C31" s="15">
        <v>0.43</v>
      </c>
      <c r="D31" s="4"/>
      <c r="E31" s="15">
        <v>0.43</v>
      </c>
      <c r="F31" s="2" t="s">
        <v>94</v>
      </c>
      <c r="G31" s="15">
        <v>0.43</v>
      </c>
      <c r="H31" s="4"/>
      <c r="I31" s="15">
        <v>-0.43</v>
      </c>
      <c r="J31" s="4"/>
      <c r="K31" s="4"/>
      <c r="L31" s="4"/>
      <c r="M31" s="4"/>
      <c r="N31" s="15">
        <v>0</v>
      </c>
      <c r="O31" s="4"/>
      <c r="P31" s="4"/>
    </row>
    <row r="32" spans="1:16" ht="9.35" customHeight="1" x14ac:dyDescent="0.25">
      <c r="A32" s="2" t="s">
        <v>96</v>
      </c>
      <c r="B32" s="2" t="s">
        <v>97</v>
      </c>
      <c r="C32" s="15">
        <v>662.32</v>
      </c>
      <c r="D32" s="4"/>
      <c r="E32" s="15">
        <v>662.32</v>
      </c>
      <c r="F32" s="2" t="s">
        <v>96</v>
      </c>
      <c r="G32" s="15">
        <v>662.32</v>
      </c>
      <c r="H32" s="4"/>
      <c r="I32" s="4"/>
      <c r="J32" s="4"/>
      <c r="K32" s="4"/>
      <c r="L32" s="4"/>
      <c r="M32" s="7">
        <v>-126</v>
      </c>
      <c r="N32" s="7">
        <v>536.32000000000005</v>
      </c>
      <c r="O32" s="4"/>
      <c r="P32" s="16" t="s">
        <v>98</v>
      </c>
    </row>
    <row r="33" spans="1:16" ht="9.35" customHeight="1" x14ac:dyDescent="0.25">
      <c r="A33" s="2" t="s">
        <v>99</v>
      </c>
      <c r="B33" s="2" t="s">
        <v>100</v>
      </c>
      <c r="C33" s="15">
        <v>678.6</v>
      </c>
      <c r="D33" s="4"/>
      <c r="E33" s="15">
        <v>678.6</v>
      </c>
      <c r="F33" s="2" t="s">
        <v>99</v>
      </c>
      <c r="G33" s="15">
        <v>678.6</v>
      </c>
      <c r="H33" s="4"/>
      <c r="I33" s="4"/>
      <c r="J33" s="4"/>
      <c r="K33" s="4"/>
      <c r="L33" s="4"/>
      <c r="M33" s="7">
        <v>-366.08</v>
      </c>
      <c r="N33" s="7">
        <v>312.52</v>
      </c>
      <c r="O33" s="4"/>
      <c r="P33" s="16" t="s">
        <v>101</v>
      </c>
    </row>
    <row r="34" spans="1:16" ht="9.35" customHeight="1" x14ac:dyDescent="0.25">
      <c r="A34" s="2" t="s">
        <v>102</v>
      </c>
      <c r="B34" s="2" t="s">
        <v>103</v>
      </c>
      <c r="C34" s="4"/>
      <c r="D34" s="15">
        <v>2.83</v>
      </c>
      <c r="E34" s="15">
        <v>2.83</v>
      </c>
      <c r="F34" s="2" t="s">
        <v>102</v>
      </c>
      <c r="G34" s="4"/>
      <c r="H34" s="15">
        <v>2.83</v>
      </c>
      <c r="I34" s="4"/>
      <c r="J34" s="15">
        <v>300</v>
      </c>
      <c r="K34" s="4"/>
      <c r="L34" s="7">
        <v>0.9</v>
      </c>
      <c r="M34" s="4"/>
      <c r="N34" s="15">
        <v>303.73</v>
      </c>
      <c r="O34" s="16" t="s">
        <v>104</v>
      </c>
      <c r="P34" s="4"/>
    </row>
    <row r="35" spans="1:16" ht="9.35" customHeight="1" x14ac:dyDescent="0.25">
      <c r="A35" s="2" t="s">
        <v>105</v>
      </c>
      <c r="B35" s="2" t="s">
        <v>106</v>
      </c>
      <c r="C35" s="4"/>
      <c r="D35" s="4"/>
      <c r="E35" s="15">
        <v>0</v>
      </c>
      <c r="F35" s="2" t="s">
        <v>105</v>
      </c>
      <c r="G35" s="4"/>
      <c r="H35" s="4"/>
      <c r="I35" s="4"/>
      <c r="J35" s="4"/>
      <c r="K35" s="4"/>
      <c r="L35" s="6">
        <v>1000</v>
      </c>
      <c r="M35" s="4"/>
      <c r="N35" s="6">
        <v>1000</v>
      </c>
      <c r="O35" s="16" t="s">
        <v>47</v>
      </c>
      <c r="P35" s="4"/>
    </row>
    <row r="36" spans="1:16" ht="9.35" customHeight="1" x14ac:dyDescent="0.25">
      <c r="A36" s="2" t="s">
        <v>107</v>
      </c>
      <c r="B36" s="2" t="s">
        <v>108</v>
      </c>
      <c r="C36" s="4"/>
      <c r="D36" s="15">
        <v>13.73</v>
      </c>
      <c r="E36" s="15">
        <v>13.73</v>
      </c>
      <c r="F36" s="2" t="s">
        <v>107</v>
      </c>
      <c r="G36" s="4"/>
      <c r="H36" s="15">
        <v>13.73</v>
      </c>
      <c r="I36" s="4"/>
      <c r="J36" s="4"/>
      <c r="K36" s="4"/>
      <c r="L36" s="4"/>
      <c r="M36" s="4"/>
      <c r="N36" s="7">
        <v>13.73</v>
      </c>
      <c r="O36" s="4"/>
      <c r="P36" s="4"/>
    </row>
    <row r="37" spans="1:16" ht="9.35" customHeight="1" x14ac:dyDescent="0.25">
      <c r="A37" s="2" t="s">
        <v>109</v>
      </c>
      <c r="B37" s="2" t="s">
        <v>110</v>
      </c>
      <c r="C37" s="4"/>
      <c r="D37" s="15">
        <v>861</v>
      </c>
      <c r="E37" s="15">
        <v>861</v>
      </c>
      <c r="F37" s="2" t="s">
        <v>109</v>
      </c>
      <c r="G37" s="4"/>
      <c r="H37" s="15">
        <v>861</v>
      </c>
      <c r="I37" s="4"/>
      <c r="J37" s="3">
        <v>3500</v>
      </c>
      <c r="K37" s="4"/>
      <c r="L37" s="7">
        <v>42.3</v>
      </c>
      <c r="M37" s="7">
        <v>-800.8</v>
      </c>
      <c r="N37" s="3">
        <v>3602.5</v>
      </c>
      <c r="O37" s="16" t="s">
        <v>104</v>
      </c>
      <c r="P37" s="16" t="s">
        <v>111</v>
      </c>
    </row>
    <row r="38" spans="1:16" ht="9.35" customHeight="1" x14ac:dyDescent="0.25">
      <c r="A38" s="2" t="s">
        <v>112</v>
      </c>
      <c r="B38" s="2" t="s">
        <v>113</v>
      </c>
      <c r="C38" s="4"/>
      <c r="D38" s="4"/>
      <c r="E38" s="15">
        <v>0</v>
      </c>
      <c r="F38" s="2" t="s">
        <v>112</v>
      </c>
      <c r="G38" s="4"/>
      <c r="H38" s="4"/>
      <c r="I38" s="4"/>
      <c r="J38" s="4"/>
      <c r="K38" s="4"/>
      <c r="L38" s="6">
        <v>2009</v>
      </c>
      <c r="M38" s="4"/>
      <c r="N38" s="6">
        <v>2009</v>
      </c>
      <c r="O38" s="16" t="s">
        <v>47</v>
      </c>
      <c r="P38" s="4"/>
    </row>
    <row r="39" spans="1:16" ht="9.35" customHeight="1" x14ac:dyDescent="0.25">
      <c r="A39" s="2" t="s">
        <v>114</v>
      </c>
      <c r="B39" s="2" t="s">
        <v>115</v>
      </c>
      <c r="C39" s="4"/>
      <c r="D39" s="15">
        <v>759.8</v>
      </c>
      <c r="E39" s="15">
        <v>759.8</v>
      </c>
      <c r="F39" s="2" t="s">
        <v>114</v>
      </c>
      <c r="G39" s="4"/>
      <c r="H39" s="15">
        <v>759.8</v>
      </c>
      <c r="I39" s="4"/>
      <c r="J39" s="4"/>
      <c r="K39" s="4"/>
      <c r="L39" s="4"/>
      <c r="M39" s="7">
        <v>-726.96</v>
      </c>
      <c r="N39" s="7">
        <v>32.840000000000003</v>
      </c>
      <c r="O39" s="4"/>
      <c r="P39" s="16" t="s">
        <v>111</v>
      </c>
    </row>
    <row r="40" spans="1:16" ht="9.35" customHeight="1" x14ac:dyDescent="0.25">
      <c r="A40" s="2" t="s">
        <v>116</v>
      </c>
      <c r="B40" s="2" t="s">
        <v>117</v>
      </c>
      <c r="C40" s="4"/>
      <c r="D40" s="4"/>
      <c r="E40" s="15">
        <v>0</v>
      </c>
      <c r="F40" s="2" t="s">
        <v>116</v>
      </c>
      <c r="G40" s="4"/>
      <c r="H40" s="4"/>
      <c r="I40" s="4"/>
      <c r="J40" s="4"/>
      <c r="K40" s="4"/>
      <c r="L40" s="4"/>
      <c r="M40" s="4"/>
      <c r="N40" s="15">
        <v>0</v>
      </c>
      <c r="O40" s="4"/>
      <c r="P40" s="4"/>
    </row>
    <row r="41" spans="1:16" ht="9.35" customHeight="1" x14ac:dyDescent="0.25">
      <c r="A41" s="2" t="s">
        <v>118</v>
      </c>
      <c r="B41" s="2" t="s">
        <v>119</v>
      </c>
      <c r="C41" s="3">
        <v>3645.62</v>
      </c>
      <c r="D41" s="4"/>
      <c r="E41" s="3">
        <v>3645.62</v>
      </c>
      <c r="F41" s="2" t="s">
        <v>118</v>
      </c>
      <c r="G41" s="3">
        <v>3645.62</v>
      </c>
      <c r="H41" s="4"/>
      <c r="I41" s="4"/>
      <c r="J41" s="4"/>
      <c r="K41" s="4"/>
      <c r="L41" s="6">
        <v>2000</v>
      </c>
      <c r="M41" s="4"/>
      <c r="N41" s="3">
        <v>5645.62</v>
      </c>
      <c r="O41" s="16" t="s">
        <v>120</v>
      </c>
      <c r="P41" s="4"/>
    </row>
    <row r="42" spans="1:16" ht="9.35" customHeight="1" x14ac:dyDescent="0.25">
      <c r="A42" s="2" t="s">
        <v>121</v>
      </c>
      <c r="B42" s="2" t="s">
        <v>122</v>
      </c>
      <c r="C42" s="15">
        <v>834.68</v>
      </c>
      <c r="D42" s="15">
        <v>478.81</v>
      </c>
      <c r="E42" s="3">
        <v>1313.49</v>
      </c>
      <c r="F42" s="2" t="s">
        <v>121</v>
      </c>
      <c r="G42" s="15">
        <v>834.68</v>
      </c>
      <c r="H42" s="15">
        <v>478.81</v>
      </c>
      <c r="I42" s="4"/>
      <c r="J42" s="4"/>
      <c r="K42" s="4"/>
      <c r="L42" s="4"/>
      <c r="M42" s="4"/>
      <c r="N42" s="6">
        <v>1313.49</v>
      </c>
      <c r="O42" s="4"/>
      <c r="P42" s="4"/>
    </row>
    <row r="43" spans="1:16" ht="9.35" customHeight="1" x14ac:dyDescent="0.25">
      <c r="A43" s="2" t="s">
        <v>123</v>
      </c>
      <c r="B43" s="2" t="s">
        <v>124</v>
      </c>
      <c r="C43" s="15">
        <v>374.4</v>
      </c>
      <c r="D43" s="3">
        <v>1310</v>
      </c>
      <c r="E43" s="3">
        <v>1684.4</v>
      </c>
      <c r="F43" s="2" t="s">
        <v>123</v>
      </c>
      <c r="G43" s="15">
        <v>374.4</v>
      </c>
      <c r="H43" s="3">
        <v>1310</v>
      </c>
      <c r="I43" s="4"/>
      <c r="J43" s="4"/>
      <c r="K43" s="15">
        <v>-2</v>
      </c>
      <c r="L43" s="4"/>
      <c r="M43" s="4"/>
      <c r="N43" s="6">
        <v>1682.4</v>
      </c>
      <c r="O43" s="4"/>
      <c r="P43" s="16" t="s">
        <v>125</v>
      </c>
    </row>
    <row r="44" spans="1:16" ht="9.35" customHeight="1" x14ac:dyDescent="0.25">
      <c r="A44" s="2" t="s">
        <v>126</v>
      </c>
      <c r="B44" s="2" t="s">
        <v>127</v>
      </c>
      <c r="C44" s="15">
        <v>756.61</v>
      </c>
      <c r="D44" s="4"/>
      <c r="E44" s="15">
        <v>756.61</v>
      </c>
      <c r="F44" s="2" t="s">
        <v>126</v>
      </c>
      <c r="G44" s="15">
        <v>756.61</v>
      </c>
      <c r="H44" s="4"/>
      <c r="I44" s="4"/>
      <c r="J44" s="4"/>
      <c r="K44" s="4"/>
      <c r="L44" s="4"/>
      <c r="M44" s="7">
        <v>-756.61</v>
      </c>
      <c r="N44" s="15">
        <v>0</v>
      </c>
      <c r="O44" s="4"/>
      <c r="P44" s="18" t="s">
        <v>128</v>
      </c>
    </row>
    <row r="45" spans="1:16" ht="9.35" customHeight="1" x14ac:dyDescent="0.25">
      <c r="A45" s="2" t="s">
        <v>129</v>
      </c>
      <c r="B45" s="2" t="s">
        <v>130</v>
      </c>
      <c r="C45" s="4"/>
      <c r="D45" s="15">
        <v>-47.83</v>
      </c>
      <c r="E45" s="15">
        <v>-47.83</v>
      </c>
      <c r="F45" s="2" t="s">
        <v>129</v>
      </c>
      <c r="G45" s="4"/>
      <c r="H45" s="15">
        <v>-47.83</v>
      </c>
      <c r="I45" s="15">
        <v>45</v>
      </c>
      <c r="J45" s="15">
        <v>54.83</v>
      </c>
      <c r="K45" s="4"/>
      <c r="L45" s="4"/>
      <c r="M45" s="7">
        <v>-7</v>
      </c>
      <c r="N45" s="15">
        <v>45</v>
      </c>
      <c r="O45" s="16" t="s">
        <v>131</v>
      </c>
      <c r="P45" s="18" t="s">
        <v>132</v>
      </c>
    </row>
    <row r="46" spans="1:16" ht="9.35" customHeight="1" x14ac:dyDescent="0.25">
      <c r="A46" s="2" t="s">
        <v>133</v>
      </c>
      <c r="B46" s="2" t="s">
        <v>134</v>
      </c>
      <c r="C46" s="4"/>
      <c r="D46" s="3">
        <v>1428.5</v>
      </c>
      <c r="E46" s="3">
        <v>1428.5</v>
      </c>
      <c r="F46" s="2" t="s">
        <v>133</v>
      </c>
      <c r="G46" s="4"/>
      <c r="H46" s="3">
        <v>1428.5</v>
      </c>
      <c r="I46" s="4"/>
      <c r="J46" s="4"/>
      <c r="K46" s="4"/>
      <c r="L46" s="4"/>
      <c r="M46" s="7">
        <v>-60</v>
      </c>
      <c r="N46" s="6">
        <v>1368.5</v>
      </c>
      <c r="O46" s="4"/>
      <c r="P46" s="16" t="s">
        <v>135</v>
      </c>
    </row>
    <row r="47" spans="1:16" ht="9.35" customHeight="1" x14ac:dyDescent="0.25">
      <c r="A47" s="2" t="s">
        <v>136</v>
      </c>
      <c r="B47" s="2" t="s">
        <v>137</v>
      </c>
      <c r="C47" s="15">
        <v>373.7</v>
      </c>
      <c r="D47" s="4"/>
      <c r="E47" s="15">
        <v>373.7</v>
      </c>
      <c r="F47" s="2" t="s">
        <v>136</v>
      </c>
      <c r="G47" s="15">
        <v>373.7</v>
      </c>
      <c r="H47" s="4"/>
      <c r="I47" s="4"/>
      <c r="J47" s="4"/>
      <c r="K47" s="4"/>
      <c r="L47" s="4"/>
      <c r="M47" s="4"/>
      <c r="N47" s="7">
        <v>373.7</v>
      </c>
      <c r="O47" s="4"/>
      <c r="P47" s="4"/>
    </row>
    <row r="48" spans="1:16" ht="9.35" customHeight="1" x14ac:dyDescent="0.25">
      <c r="A48" s="2" t="s">
        <v>138</v>
      </c>
      <c r="B48" s="2" t="s">
        <v>139</v>
      </c>
      <c r="C48" s="4"/>
      <c r="D48" s="3">
        <v>1025.96</v>
      </c>
      <c r="E48" s="3">
        <v>1025.96</v>
      </c>
      <c r="F48" s="2" t="s">
        <v>138</v>
      </c>
      <c r="G48" s="4"/>
      <c r="H48" s="3">
        <v>1025.96</v>
      </c>
      <c r="I48" s="4"/>
      <c r="J48" s="4"/>
      <c r="K48" s="4"/>
      <c r="L48" s="6">
        <v>2050</v>
      </c>
      <c r="M48" s="6">
        <v>-2100</v>
      </c>
      <c r="N48" s="7">
        <v>975.96</v>
      </c>
      <c r="O48" s="16" t="s">
        <v>140</v>
      </c>
      <c r="P48" s="16" t="s">
        <v>141</v>
      </c>
    </row>
    <row r="49" spans="1:16" ht="9.35" customHeight="1" x14ac:dyDescent="0.25">
      <c r="A49" s="2" t="s">
        <v>142</v>
      </c>
      <c r="B49" s="2" t="s">
        <v>143</v>
      </c>
      <c r="C49" s="4"/>
      <c r="D49" s="15">
        <v>132.93</v>
      </c>
      <c r="E49" s="15">
        <v>132.93</v>
      </c>
      <c r="F49" s="2" t="s">
        <v>69</v>
      </c>
      <c r="G49" s="4"/>
      <c r="H49" s="15">
        <v>132.93</v>
      </c>
      <c r="I49" s="4"/>
      <c r="J49" s="15">
        <v>-132.93</v>
      </c>
      <c r="K49" s="4"/>
      <c r="L49" s="4"/>
      <c r="M49" s="4"/>
      <c r="N49" s="15">
        <v>0</v>
      </c>
      <c r="O49" s="16" t="s">
        <v>144</v>
      </c>
      <c r="P49" s="16" t="s">
        <v>144</v>
      </c>
    </row>
    <row r="50" spans="1:16" ht="9.35" customHeight="1" x14ac:dyDescent="0.25">
      <c r="A50" s="4"/>
      <c r="B50" s="4"/>
      <c r="C50" s="3">
        <v>14595.26</v>
      </c>
      <c r="D50" s="3">
        <v>49267.07</v>
      </c>
      <c r="E50" s="3">
        <v>63862.33</v>
      </c>
      <c r="F50" s="4"/>
      <c r="G50" s="3">
        <v>14595.26</v>
      </c>
      <c r="H50" s="3">
        <v>49267.07</v>
      </c>
      <c r="I50" s="15">
        <v>42.57</v>
      </c>
      <c r="J50" s="15">
        <v>0</v>
      </c>
      <c r="K50" s="3">
        <v>-1214.2</v>
      </c>
      <c r="L50" s="3">
        <v>16169.9</v>
      </c>
      <c r="M50" s="3">
        <v>-23222.86</v>
      </c>
      <c r="N50" s="3">
        <v>55637.74</v>
      </c>
      <c r="O50" s="20">
        <v>55637.74</v>
      </c>
      <c r="P50" s="20">
        <v>14955.7</v>
      </c>
    </row>
    <row r="51" spans="1:16" ht="9.35" customHeight="1" x14ac:dyDescent="0.25">
      <c r="A51" s="2" t="s">
        <v>145</v>
      </c>
      <c r="B51" s="2" t="s">
        <v>146</v>
      </c>
      <c r="C51" s="3">
        <v>33805.879999999997</v>
      </c>
      <c r="D51" s="4"/>
      <c r="E51" s="4"/>
      <c r="F51" s="2" t="s">
        <v>147</v>
      </c>
      <c r="G51" s="21">
        <v>33805.879999999997</v>
      </c>
      <c r="H51" s="4"/>
      <c r="I51" s="4"/>
      <c r="J51" s="4"/>
      <c r="K51" s="4"/>
      <c r="L51" s="4"/>
      <c r="M51" s="4"/>
      <c r="N51" s="21">
        <v>33805.879999999997</v>
      </c>
      <c r="O51" s="4"/>
      <c r="P51" s="4"/>
    </row>
    <row r="52" spans="1:16" ht="9.35" customHeight="1" x14ac:dyDescent="0.25">
      <c r="A52" s="4"/>
      <c r="B52" s="4"/>
      <c r="C52" s="4"/>
      <c r="D52" s="4"/>
      <c r="E52" s="15">
        <v>0</v>
      </c>
      <c r="F52" s="4"/>
      <c r="G52" s="4"/>
      <c r="H52" s="4"/>
      <c r="I52" s="4"/>
      <c r="J52" s="4"/>
      <c r="K52" s="4"/>
      <c r="L52" s="4"/>
      <c r="M52" s="4"/>
      <c r="N52" s="5">
        <v>89443.62</v>
      </c>
      <c r="O52" s="4"/>
      <c r="P52" s="4"/>
    </row>
    <row r="53" spans="1:16" ht="32.950000000000003" customHeight="1" x14ac:dyDescent="0.25">
      <c r="A53" s="22"/>
      <c r="B53" s="23" t="s">
        <v>148</v>
      </c>
      <c r="C53" s="24">
        <v>63862.33</v>
      </c>
      <c r="D53" s="112" t="s">
        <v>149</v>
      </c>
      <c r="E53" s="11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9.35" customHeight="1" x14ac:dyDescent="0.25">
      <c r="A54" s="25"/>
      <c r="B54" s="25"/>
      <c r="C54" s="26">
        <v>45</v>
      </c>
      <c r="D54" s="113" t="s">
        <v>150</v>
      </c>
      <c r="E54" s="113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9.35" customHeight="1" x14ac:dyDescent="0.25">
      <c r="A55" s="25"/>
      <c r="B55" s="25"/>
      <c r="C55" s="26">
        <v>-2.4300000000000002</v>
      </c>
      <c r="D55" s="113" t="s">
        <v>151</v>
      </c>
      <c r="E55" s="113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9.35" customHeight="1" x14ac:dyDescent="0.25">
      <c r="A56" s="25"/>
      <c r="B56" s="25"/>
      <c r="C56" s="28">
        <v>33805.879999999997</v>
      </c>
      <c r="D56" s="113" t="s">
        <v>152</v>
      </c>
      <c r="E56" s="113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9.35" customHeight="1" x14ac:dyDescent="0.25">
      <c r="A57" s="25"/>
      <c r="B57" s="29" t="s">
        <v>153</v>
      </c>
      <c r="C57" s="30">
        <v>97710.78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9.35" customHeight="1" x14ac:dyDescent="0.25">
      <c r="A58" s="25"/>
      <c r="B58" s="29" t="s">
        <v>154</v>
      </c>
      <c r="C58" s="28">
        <v>14595.26</v>
      </c>
      <c r="D58" s="26">
        <v>-0.43</v>
      </c>
      <c r="E58" s="28">
        <v>14594.83</v>
      </c>
      <c r="F58" s="25"/>
      <c r="G58" s="28">
        <v>14594.83</v>
      </c>
      <c r="H58" s="27" t="s">
        <v>155</v>
      </c>
      <c r="I58" s="25"/>
      <c r="J58" s="25"/>
      <c r="K58" s="25"/>
      <c r="L58" s="27" t="s">
        <v>5</v>
      </c>
      <c r="M58" s="27" t="s">
        <v>6</v>
      </c>
      <c r="N58" s="27" t="s">
        <v>156</v>
      </c>
      <c r="O58" s="25"/>
      <c r="P58" s="25"/>
    </row>
    <row r="59" spans="1:16" ht="9.35" customHeight="1" x14ac:dyDescent="0.25">
      <c r="A59" s="25"/>
      <c r="B59" s="29" t="s">
        <v>157</v>
      </c>
      <c r="C59" s="28">
        <v>49267.07</v>
      </c>
      <c r="D59" s="26">
        <v>43</v>
      </c>
      <c r="E59" s="28">
        <v>49310.07</v>
      </c>
      <c r="F59" s="25"/>
      <c r="G59" s="28">
        <v>49310.07</v>
      </c>
      <c r="H59" s="27" t="s">
        <v>158</v>
      </c>
      <c r="I59" s="25"/>
      <c r="J59" s="113" t="s">
        <v>159</v>
      </c>
      <c r="K59" s="113"/>
      <c r="L59" s="28">
        <v>22950.639999999999</v>
      </c>
      <c r="M59" s="28">
        <v>32687.1</v>
      </c>
      <c r="N59" s="28">
        <v>55637.74</v>
      </c>
      <c r="O59" s="25"/>
      <c r="P59" s="25"/>
    </row>
    <row r="60" spans="1:16" ht="9.35" customHeight="1" x14ac:dyDescent="0.25">
      <c r="A60" s="25"/>
      <c r="B60" s="29" t="s">
        <v>160</v>
      </c>
      <c r="C60" s="28">
        <v>33805.879999999997</v>
      </c>
      <c r="D60" s="25"/>
      <c r="E60" s="28">
        <v>33805.879999999997</v>
      </c>
      <c r="F60" s="25"/>
      <c r="G60" s="28">
        <v>33805.879999999997</v>
      </c>
      <c r="H60" s="27" t="s">
        <v>161</v>
      </c>
      <c r="I60" s="25"/>
      <c r="J60" s="113" t="s">
        <v>162</v>
      </c>
      <c r="K60" s="113"/>
      <c r="L60" s="28">
        <v>33805.879999999997</v>
      </c>
      <c r="M60" s="25"/>
      <c r="N60" s="28">
        <v>33805.879999999997</v>
      </c>
      <c r="O60" s="25"/>
      <c r="P60" s="25"/>
    </row>
    <row r="61" spans="1:16" ht="9.35" customHeight="1" x14ac:dyDescent="0.25">
      <c r="A61" s="25"/>
      <c r="B61" s="25"/>
      <c r="C61" s="31" t="s">
        <v>163</v>
      </c>
      <c r="D61" s="26">
        <v>42.57</v>
      </c>
      <c r="E61" s="30">
        <v>97710.78</v>
      </c>
      <c r="F61" s="25"/>
      <c r="G61" s="30">
        <v>97710.78</v>
      </c>
      <c r="H61" s="25"/>
      <c r="I61" s="25"/>
      <c r="J61" s="114"/>
      <c r="K61" s="114"/>
      <c r="L61" s="28">
        <v>56756.52</v>
      </c>
      <c r="M61" s="28">
        <v>32687.1</v>
      </c>
      <c r="N61" s="30">
        <v>89443.62</v>
      </c>
      <c r="O61" s="25"/>
      <c r="P61" s="25"/>
    </row>
  </sheetData>
  <mergeCells count="10">
    <mergeCell ref="D55:E55"/>
    <mergeCell ref="D56:E56"/>
    <mergeCell ref="J59:K59"/>
    <mergeCell ref="J60:K60"/>
    <mergeCell ref="J61:K61"/>
    <mergeCell ref="A1:P1"/>
    <mergeCell ref="A2:B2"/>
    <mergeCell ref="C2:D2"/>
    <mergeCell ref="D53:E53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45"/>
  <sheetViews>
    <sheetView topLeftCell="E1" zoomScale="160" zoomScaleNormal="160" zoomScalePageLayoutView="130" workbookViewId="0">
      <selection activeCell="E7" sqref="A1:XFD1048576"/>
    </sheetView>
  </sheetViews>
  <sheetFormatPr defaultRowHeight="13.6" x14ac:dyDescent="0.25"/>
  <cols>
    <col min="1" max="1" width="10.42578125" customWidth="1"/>
    <col min="2" max="2" width="49.140625" bestFit="1" customWidth="1"/>
    <col min="3" max="3" width="12.28515625" hidden="1" customWidth="1"/>
    <col min="4" max="4" width="9.7109375" style="35" hidden="1" customWidth="1"/>
    <col min="5" max="5" width="10.140625" style="35" bestFit="1" customWidth="1"/>
    <col min="6" max="6" width="9.85546875" style="35" bestFit="1" customWidth="1"/>
    <col min="7" max="7" width="11.42578125" style="34" bestFit="1" customWidth="1"/>
    <col min="8" max="8" width="6.28515625" style="34" customWidth="1"/>
    <col min="9" max="9" width="10.85546875" style="34" customWidth="1"/>
    <col min="10" max="10" width="10.140625" style="34" bestFit="1" customWidth="1"/>
    <col min="11" max="11" width="12" style="34" bestFit="1" customWidth="1"/>
    <col min="12" max="12" width="10" style="34" customWidth="1"/>
    <col min="13" max="13" width="15.28515625" style="40" bestFit="1" customWidth="1"/>
    <col min="14" max="14" width="15" customWidth="1"/>
    <col min="15" max="15" width="9.42578125" bestFit="1" customWidth="1"/>
  </cols>
  <sheetData>
    <row r="1" spans="1:16" ht="23.95" customHeight="1" thickBot="1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90"/>
      <c r="N1" s="39"/>
    </row>
    <row r="2" spans="1:16" ht="32.950000000000003" customHeight="1" thickBot="1" x14ac:dyDescent="0.3">
      <c r="A2" s="115" t="s">
        <v>282</v>
      </c>
      <c r="B2" s="116"/>
      <c r="C2" s="117"/>
      <c r="D2" s="117"/>
      <c r="E2" s="117"/>
      <c r="F2" s="117"/>
      <c r="G2" s="117"/>
      <c r="H2" s="117"/>
      <c r="I2" s="117"/>
      <c r="J2" s="117"/>
      <c r="K2" s="118"/>
      <c r="L2" s="115" t="s">
        <v>298</v>
      </c>
      <c r="M2" s="116"/>
      <c r="N2" s="117"/>
      <c r="O2" s="118"/>
    </row>
    <row r="3" spans="1:16" ht="36" thickBot="1" x14ac:dyDescent="0.3">
      <c r="A3" s="84" t="s">
        <v>280</v>
      </c>
      <c r="B3" s="85" t="s">
        <v>281</v>
      </c>
      <c r="C3" s="86" t="s">
        <v>169</v>
      </c>
      <c r="D3" s="86" t="s">
        <v>168</v>
      </c>
      <c r="E3" s="86" t="s">
        <v>275</v>
      </c>
      <c r="F3" s="86" t="s">
        <v>299</v>
      </c>
      <c r="G3" s="38" t="s">
        <v>300</v>
      </c>
      <c r="H3" s="38" t="s">
        <v>278</v>
      </c>
      <c r="I3" s="87" t="s">
        <v>277</v>
      </c>
      <c r="J3" s="88" t="s">
        <v>170</v>
      </c>
      <c r="K3" s="89" t="s">
        <v>165</v>
      </c>
      <c r="L3" s="96" t="s">
        <v>280</v>
      </c>
      <c r="M3" s="97" t="s">
        <v>296</v>
      </c>
      <c r="N3" s="98" t="s">
        <v>170</v>
      </c>
      <c r="O3" s="99" t="s">
        <v>165</v>
      </c>
    </row>
    <row r="4" spans="1:16" x14ac:dyDescent="0.25">
      <c r="A4" s="67" t="s">
        <v>172</v>
      </c>
      <c r="B4" s="65" t="s">
        <v>245</v>
      </c>
      <c r="C4" s="64">
        <v>27553.94</v>
      </c>
      <c r="D4" s="66">
        <v>23091.89</v>
      </c>
      <c r="E4" s="66">
        <v>12160.84</v>
      </c>
      <c r="F4" s="66"/>
      <c r="G4" s="74"/>
      <c r="H4" s="74"/>
      <c r="I4" s="75">
        <f>E4-F4+G4+H4</f>
        <v>12160.84</v>
      </c>
      <c r="J4" s="76"/>
      <c r="K4" s="76">
        <v>12160.84</v>
      </c>
      <c r="L4" s="94" t="s">
        <v>172</v>
      </c>
      <c r="M4" s="101">
        <v>2000</v>
      </c>
      <c r="N4" s="95"/>
      <c r="O4" s="95">
        <v>12160.84</v>
      </c>
      <c r="P4" s="122"/>
    </row>
    <row r="5" spans="1:16" ht="9.35" customHeight="1" x14ac:dyDescent="0.25">
      <c r="A5" s="67" t="s">
        <v>174</v>
      </c>
      <c r="B5" s="61" t="s">
        <v>244</v>
      </c>
      <c r="C5" s="64">
        <v>65853.25</v>
      </c>
      <c r="D5" s="66">
        <v>40568.160000000003</v>
      </c>
      <c r="E5" s="66">
        <v>6857.59</v>
      </c>
      <c r="F5" s="66"/>
      <c r="G5" s="74"/>
      <c r="H5" s="74"/>
      <c r="I5" s="75">
        <f t="shared" ref="I5:J38" si="0">E5-F5+G5+H5</f>
        <v>6857.59</v>
      </c>
      <c r="J5" s="76"/>
      <c r="K5" s="76">
        <v>6857.59</v>
      </c>
      <c r="L5" s="91" t="s">
        <v>174</v>
      </c>
      <c r="M5" s="101">
        <v>2000</v>
      </c>
      <c r="N5" s="76"/>
      <c r="O5" s="76">
        <v>7857.59</v>
      </c>
      <c r="P5" s="123"/>
    </row>
    <row r="6" spans="1:16" ht="9.35" customHeight="1" x14ac:dyDescent="0.25">
      <c r="A6" s="67" t="s">
        <v>246</v>
      </c>
      <c r="B6" s="61" t="s">
        <v>176</v>
      </c>
      <c r="C6" s="64"/>
      <c r="D6" s="66"/>
      <c r="E6" s="66">
        <v>6119.57</v>
      </c>
      <c r="F6" s="66"/>
      <c r="G6" s="74"/>
      <c r="H6" s="74"/>
      <c r="I6" s="75">
        <f t="shared" si="0"/>
        <v>6119.57</v>
      </c>
      <c r="J6" s="76">
        <v>1205.96</v>
      </c>
      <c r="K6" s="76">
        <f>I6-J6</f>
        <v>4913.6099999999997</v>
      </c>
      <c r="L6" s="91" t="s">
        <v>246</v>
      </c>
      <c r="M6" s="101">
        <v>2000</v>
      </c>
      <c r="N6" s="76">
        <v>1205.96</v>
      </c>
      <c r="O6" s="76">
        <v>4913.6099999999997</v>
      </c>
      <c r="P6" s="123"/>
    </row>
    <row r="7" spans="1:16" x14ac:dyDescent="0.25">
      <c r="A7" s="67" t="s">
        <v>212</v>
      </c>
      <c r="B7" s="61" t="s">
        <v>247</v>
      </c>
      <c r="C7" s="64"/>
      <c r="D7" s="66"/>
      <c r="E7" s="66">
        <v>563.35</v>
      </c>
      <c r="F7" s="66">
        <v>550</v>
      </c>
      <c r="G7" s="74"/>
      <c r="H7" s="74"/>
      <c r="I7" s="75">
        <f t="shared" si="0"/>
        <v>13.350000000000023</v>
      </c>
      <c r="J7" s="76">
        <v>13.35</v>
      </c>
      <c r="K7" s="76">
        <f>I7-J7</f>
        <v>2.3092638912203256E-14</v>
      </c>
      <c r="L7" s="91" t="s">
        <v>212</v>
      </c>
      <c r="M7" s="101">
        <v>5000</v>
      </c>
      <c r="N7" s="76">
        <v>13.35</v>
      </c>
      <c r="O7" s="101">
        <f>K21+K31</f>
        <v>3487.23</v>
      </c>
      <c r="P7" s="123"/>
    </row>
    <row r="8" spans="1:16" x14ac:dyDescent="0.25">
      <c r="A8" s="67" t="s">
        <v>234</v>
      </c>
      <c r="B8" s="61" t="s">
        <v>283</v>
      </c>
      <c r="C8" s="64"/>
      <c r="D8" s="66"/>
      <c r="E8" s="66">
        <v>122.95</v>
      </c>
      <c r="F8" s="66">
        <v>122.95</v>
      </c>
      <c r="G8" s="74"/>
      <c r="H8" s="74"/>
      <c r="I8" s="75">
        <f t="shared" si="0"/>
        <v>0</v>
      </c>
      <c r="J8" s="76"/>
      <c r="K8" s="76"/>
      <c r="L8" s="91" t="s">
        <v>234</v>
      </c>
      <c r="M8" s="101"/>
      <c r="N8" s="76"/>
      <c r="O8" s="76"/>
      <c r="P8" s="123"/>
    </row>
    <row r="9" spans="1:16" ht="9.35" customHeight="1" x14ac:dyDescent="0.25">
      <c r="A9" s="68" t="s">
        <v>237</v>
      </c>
      <c r="B9" s="61" t="s">
        <v>177</v>
      </c>
      <c r="C9" s="64"/>
      <c r="D9" s="66"/>
      <c r="E9" s="66">
        <v>6358.57</v>
      </c>
      <c r="F9" s="66">
        <v>377.05</v>
      </c>
      <c r="G9" s="74"/>
      <c r="H9" s="74"/>
      <c r="I9" s="75">
        <f t="shared" si="0"/>
        <v>5981.5199999999995</v>
      </c>
      <c r="J9" s="76">
        <f>I9-K9</f>
        <v>3981.5199999999995</v>
      </c>
      <c r="K9" s="76">
        <v>2000</v>
      </c>
      <c r="L9" s="92" t="s">
        <v>237</v>
      </c>
      <c r="M9" s="101">
        <v>2000</v>
      </c>
      <c r="N9" s="76">
        <v>3981.5199999999995</v>
      </c>
      <c r="O9" s="76">
        <v>2000</v>
      </c>
    </row>
    <row r="10" spans="1:16" ht="9.35" customHeight="1" x14ac:dyDescent="0.25">
      <c r="A10" s="68" t="s">
        <v>248</v>
      </c>
      <c r="B10" s="61" t="s">
        <v>249</v>
      </c>
      <c r="C10" s="64"/>
      <c r="D10" s="66"/>
      <c r="E10" s="66"/>
      <c r="F10" s="66"/>
      <c r="G10" s="74"/>
      <c r="H10" s="74"/>
      <c r="I10" s="75">
        <f t="shared" si="0"/>
        <v>0</v>
      </c>
      <c r="J10" s="76">
        <f t="shared" si="0"/>
        <v>0</v>
      </c>
      <c r="K10" s="76"/>
      <c r="L10" s="92" t="s">
        <v>248</v>
      </c>
      <c r="M10" s="101">
        <v>1000</v>
      </c>
      <c r="N10" s="76">
        <v>0</v>
      </c>
      <c r="O10" s="76"/>
      <c r="P10" s="39"/>
    </row>
    <row r="11" spans="1:16" x14ac:dyDescent="0.25">
      <c r="A11" s="68" t="s">
        <v>250</v>
      </c>
      <c r="B11" s="61" t="s">
        <v>178</v>
      </c>
      <c r="C11" s="64">
        <v>5690.3</v>
      </c>
      <c r="D11" s="66">
        <v>3605.08</v>
      </c>
      <c r="E11" s="66">
        <v>63117.43</v>
      </c>
      <c r="F11" s="66"/>
      <c r="G11" s="74"/>
      <c r="H11" s="74"/>
      <c r="I11" s="75">
        <f t="shared" si="0"/>
        <v>63117.43</v>
      </c>
      <c r="J11" s="76">
        <f>I11-K11</f>
        <v>52551.76</v>
      </c>
      <c r="K11" s="76">
        <v>10565.67</v>
      </c>
      <c r="L11" s="92" t="s">
        <v>250</v>
      </c>
      <c r="M11" s="101"/>
      <c r="N11" s="76">
        <v>52551.76</v>
      </c>
      <c r="O11" s="76">
        <v>10565.67</v>
      </c>
    </row>
    <row r="12" spans="1:16" x14ac:dyDescent="0.25">
      <c r="A12" s="68" t="s">
        <v>284</v>
      </c>
      <c r="B12" s="61" t="s">
        <v>285</v>
      </c>
      <c r="C12" s="64"/>
      <c r="D12" s="66"/>
      <c r="E12" s="66">
        <v>0.57999999999999996</v>
      </c>
      <c r="F12" s="66"/>
      <c r="G12" s="74"/>
      <c r="H12" s="74"/>
      <c r="I12" s="75">
        <f t="shared" si="0"/>
        <v>0.57999999999999996</v>
      </c>
      <c r="J12" s="76">
        <f t="shared" si="0"/>
        <v>0.57999999999999996</v>
      </c>
      <c r="K12" s="76"/>
      <c r="L12" s="92" t="s">
        <v>284</v>
      </c>
      <c r="M12" s="101"/>
      <c r="N12" s="101">
        <v>0</v>
      </c>
      <c r="O12" s="76"/>
    </row>
    <row r="13" spans="1:16" x14ac:dyDescent="0.25">
      <c r="A13" s="68" t="s">
        <v>286</v>
      </c>
      <c r="B13" s="61" t="s">
        <v>287</v>
      </c>
      <c r="C13" s="64"/>
      <c r="D13" s="66"/>
      <c r="E13" s="66">
        <v>0</v>
      </c>
      <c r="F13" s="66"/>
      <c r="G13" s="74"/>
      <c r="H13" s="74"/>
      <c r="I13" s="75">
        <f t="shared" si="0"/>
        <v>0</v>
      </c>
      <c r="J13" s="76">
        <f t="shared" si="0"/>
        <v>0</v>
      </c>
      <c r="K13" s="76"/>
      <c r="L13" s="92" t="s">
        <v>286</v>
      </c>
      <c r="M13" s="101"/>
      <c r="N13" s="76">
        <v>0</v>
      </c>
      <c r="O13" s="76"/>
    </row>
    <row r="14" spans="1:16" x14ac:dyDescent="0.25">
      <c r="A14" s="68" t="s">
        <v>288</v>
      </c>
      <c r="B14" s="61" t="s">
        <v>289</v>
      </c>
      <c r="C14" s="64"/>
      <c r="D14" s="66"/>
      <c r="E14" s="66">
        <v>769.5</v>
      </c>
      <c r="F14" s="66">
        <v>769.5</v>
      </c>
      <c r="G14" s="74"/>
      <c r="H14" s="74"/>
      <c r="I14" s="75">
        <f t="shared" si="0"/>
        <v>0</v>
      </c>
      <c r="J14" s="76">
        <v>0</v>
      </c>
      <c r="K14" s="76"/>
      <c r="L14" s="92" t="s">
        <v>288</v>
      </c>
      <c r="M14" s="101"/>
      <c r="N14" s="76">
        <v>0</v>
      </c>
      <c r="O14" s="76"/>
    </row>
    <row r="15" spans="1:16" x14ac:dyDescent="0.25">
      <c r="A15" s="68" t="s">
        <v>290</v>
      </c>
      <c r="B15" s="61" t="s">
        <v>292</v>
      </c>
      <c r="C15" s="64"/>
      <c r="D15" s="66"/>
      <c r="E15" s="66">
        <v>0</v>
      </c>
      <c r="F15" s="66"/>
      <c r="G15" s="74"/>
      <c r="H15" s="74"/>
      <c r="I15" s="75">
        <f t="shared" si="0"/>
        <v>0</v>
      </c>
      <c r="J15" s="76">
        <f t="shared" si="0"/>
        <v>0</v>
      </c>
      <c r="K15" s="76"/>
      <c r="L15" s="92" t="s">
        <v>290</v>
      </c>
      <c r="M15" s="101"/>
      <c r="N15" s="76">
        <v>0</v>
      </c>
      <c r="O15" s="76"/>
    </row>
    <row r="16" spans="1:16" x14ac:dyDescent="0.25">
      <c r="A16" s="68" t="s">
        <v>291</v>
      </c>
      <c r="B16" s="61" t="s">
        <v>293</v>
      </c>
      <c r="C16" s="64"/>
      <c r="D16" s="66"/>
      <c r="E16" s="66">
        <v>15072.82</v>
      </c>
      <c r="F16" s="66"/>
      <c r="G16" s="74"/>
      <c r="H16" s="74"/>
      <c r="I16" s="75">
        <f t="shared" si="0"/>
        <v>15072.82</v>
      </c>
      <c r="J16" s="76">
        <f t="shared" si="0"/>
        <v>15072.82</v>
      </c>
      <c r="K16" s="76"/>
      <c r="L16" s="92" t="s">
        <v>291</v>
      </c>
      <c r="M16" s="101"/>
      <c r="N16" s="76">
        <v>15072.82</v>
      </c>
      <c r="O16" s="76"/>
    </row>
    <row r="17" spans="1:15" ht="9.35" customHeight="1" x14ac:dyDescent="0.25">
      <c r="A17" s="68" t="s">
        <v>251</v>
      </c>
      <c r="B17" s="61" t="s">
        <v>180</v>
      </c>
      <c r="C17" s="64">
        <v>14070.49</v>
      </c>
      <c r="D17" s="66">
        <v>9574.9</v>
      </c>
      <c r="E17" s="66">
        <v>0</v>
      </c>
      <c r="F17" s="66"/>
      <c r="G17" s="74"/>
      <c r="H17" s="74"/>
      <c r="I17" s="75">
        <f t="shared" si="0"/>
        <v>0</v>
      </c>
      <c r="J17" s="76">
        <f t="shared" si="0"/>
        <v>0</v>
      </c>
      <c r="K17" s="76"/>
      <c r="L17" s="92" t="s">
        <v>251</v>
      </c>
      <c r="M17" s="101"/>
      <c r="N17" s="76">
        <v>0</v>
      </c>
      <c r="O17" s="76"/>
    </row>
    <row r="18" spans="1:15" x14ac:dyDescent="0.25">
      <c r="A18" s="68" t="s">
        <v>252</v>
      </c>
      <c r="B18" s="61" t="s">
        <v>182</v>
      </c>
      <c r="C18" s="64">
        <v>6410</v>
      </c>
      <c r="D18" s="66">
        <v>4934.82</v>
      </c>
      <c r="E18" s="66">
        <v>3690.77</v>
      </c>
      <c r="F18" s="66"/>
      <c r="G18" s="74"/>
      <c r="H18" s="74"/>
      <c r="I18" s="75">
        <f t="shared" si="0"/>
        <v>3690.77</v>
      </c>
      <c r="J18" s="76"/>
      <c r="K18" s="76">
        <v>3690.77</v>
      </c>
      <c r="L18" s="92" t="s">
        <v>252</v>
      </c>
      <c r="M18" s="101"/>
      <c r="N18" s="76"/>
      <c r="O18" s="76">
        <v>3690.77</v>
      </c>
    </row>
    <row r="19" spans="1:15" ht="9.35" customHeight="1" x14ac:dyDescent="0.25">
      <c r="A19" s="68" t="s">
        <v>253</v>
      </c>
      <c r="B19" s="61" t="s">
        <v>184</v>
      </c>
      <c r="C19" s="64">
        <v>32290.94</v>
      </c>
      <c r="D19" s="66">
        <v>25321.31</v>
      </c>
      <c r="E19" s="66">
        <v>819.26</v>
      </c>
      <c r="F19" s="66"/>
      <c r="G19" s="74"/>
      <c r="H19" s="74"/>
      <c r="I19" s="75">
        <f t="shared" si="0"/>
        <v>819.26</v>
      </c>
      <c r="J19" s="76">
        <f t="shared" si="0"/>
        <v>819.26</v>
      </c>
      <c r="K19" s="76"/>
      <c r="L19" s="92" t="s">
        <v>253</v>
      </c>
      <c r="M19" s="101"/>
      <c r="N19" s="101">
        <v>819.84</v>
      </c>
      <c r="O19" s="76"/>
    </row>
    <row r="20" spans="1:15" ht="9.35" customHeight="1" x14ac:dyDescent="0.25">
      <c r="A20" s="68" t="s">
        <v>254</v>
      </c>
      <c r="B20" s="61" t="s">
        <v>255</v>
      </c>
      <c r="C20" s="64">
        <v>20124</v>
      </c>
      <c r="D20" s="66">
        <v>6466.6</v>
      </c>
      <c r="E20" s="66">
        <v>2000</v>
      </c>
      <c r="F20" s="66"/>
      <c r="G20" s="74"/>
      <c r="H20" s="74"/>
      <c r="I20" s="75">
        <f t="shared" si="0"/>
        <v>2000</v>
      </c>
      <c r="J20" s="76">
        <f t="shared" si="0"/>
        <v>2000</v>
      </c>
      <c r="K20" s="76"/>
      <c r="L20" s="92" t="s">
        <v>254</v>
      </c>
      <c r="M20" s="101"/>
      <c r="N20" s="76">
        <v>2000</v>
      </c>
      <c r="O20" s="76"/>
    </row>
    <row r="21" spans="1:15" ht="9.35" customHeight="1" x14ac:dyDescent="0.25">
      <c r="A21" s="68" t="s">
        <v>257</v>
      </c>
      <c r="B21" s="61" t="s">
        <v>256</v>
      </c>
      <c r="C21" s="64"/>
      <c r="D21" s="66"/>
      <c r="E21" s="66">
        <v>1699.6</v>
      </c>
      <c r="F21" s="66"/>
      <c r="G21" s="74"/>
      <c r="H21" s="74"/>
      <c r="I21" s="75">
        <f t="shared" si="0"/>
        <v>1699.6</v>
      </c>
      <c r="J21" s="76"/>
      <c r="K21" s="76">
        <v>1699.6</v>
      </c>
      <c r="L21" s="92" t="s">
        <v>257</v>
      </c>
      <c r="M21" s="101"/>
      <c r="N21" s="76"/>
      <c r="O21" s="101"/>
    </row>
    <row r="22" spans="1:15" ht="9.35" customHeight="1" x14ac:dyDescent="0.25">
      <c r="A22" s="68" t="s">
        <v>294</v>
      </c>
      <c r="B22" s="61" t="s">
        <v>295</v>
      </c>
      <c r="C22" s="64"/>
      <c r="D22" s="66"/>
      <c r="E22" s="66">
        <v>4001.63</v>
      </c>
      <c r="F22" s="66"/>
      <c r="G22" s="74"/>
      <c r="H22" s="74"/>
      <c r="I22" s="75">
        <f t="shared" si="0"/>
        <v>4001.63</v>
      </c>
      <c r="J22" s="76">
        <f t="shared" si="0"/>
        <v>4001.63</v>
      </c>
      <c r="K22" s="76"/>
      <c r="L22" s="92" t="s">
        <v>294</v>
      </c>
      <c r="M22" s="101"/>
      <c r="N22" s="76">
        <v>4001.63</v>
      </c>
      <c r="O22" s="76"/>
    </row>
    <row r="23" spans="1:15" ht="9.35" customHeight="1" x14ac:dyDescent="0.25">
      <c r="A23" s="68" t="s">
        <v>186</v>
      </c>
      <c r="B23" s="61" t="s">
        <v>258</v>
      </c>
      <c r="C23" s="64">
        <v>9000</v>
      </c>
      <c r="D23" s="66">
        <v>648.30999999999995</v>
      </c>
      <c r="E23" s="66">
        <v>2017.22</v>
      </c>
      <c r="F23" s="66"/>
      <c r="G23" s="74"/>
      <c r="H23" s="74"/>
      <c r="I23" s="75">
        <f t="shared" si="0"/>
        <v>2017.22</v>
      </c>
      <c r="J23" s="76">
        <f t="shared" si="0"/>
        <v>2017.22</v>
      </c>
      <c r="K23" s="76"/>
      <c r="L23" s="92" t="s">
        <v>186</v>
      </c>
      <c r="M23" s="101"/>
      <c r="N23" s="76">
        <v>2017.22</v>
      </c>
      <c r="O23" s="76"/>
    </row>
    <row r="24" spans="1:15" ht="9.35" customHeight="1" x14ac:dyDescent="0.25">
      <c r="A24" s="68" t="s">
        <v>187</v>
      </c>
      <c r="B24" s="61" t="s">
        <v>259</v>
      </c>
      <c r="C24" s="64">
        <v>1000</v>
      </c>
      <c r="D24" s="66"/>
      <c r="E24" s="66">
        <v>735.71</v>
      </c>
      <c r="F24" s="66"/>
      <c r="G24" s="74"/>
      <c r="H24" s="74"/>
      <c r="I24" s="75">
        <f t="shared" si="0"/>
        <v>735.71</v>
      </c>
      <c r="J24" s="76">
        <f t="shared" si="0"/>
        <v>735.71</v>
      </c>
      <c r="K24" s="76"/>
      <c r="L24" s="92" t="s">
        <v>187</v>
      </c>
      <c r="M24" s="101"/>
      <c r="N24" s="76">
        <v>735.71</v>
      </c>
      <c r="O24" s="76"/>
    </row>
    <row r="25" spans="1:15" ht="9.35" customHeight="1" x14ac:dyDescent="0.25">
      <c r="A25" s="68" t="s">
        <v>188</v>
      </c>
      <c r="B25" s="61" t="s">
        <v>260</v>
      </c>
      <c r="C25" s="64">
        <v>15969.05</v>
      </c>
      <c r="D25" s="66">
        <v>6870.01</v>
      </c>
      <c r="E25" s="66">
        <v>1367.89</v>
      </c>
      <c r="F25" s="66"/>
      <c r="G25" s="74"/>
      <c r="H25" s="74"/>
      <c r="I25" s="75">
        <f t="shared" si="0"/>
        <v>1367.89</v>
      </c>
      <c r="J25" s="76">
        <f t="shared" si="0"/>
        <v>1367.89</v>
      </c>
      <c r="K25" s="76"/>
      <c r="L25" s="92" t="s">
        <v>188</v>
      </c>
      <c r="M25" s="101"/>
      <c r="N25" s="76">
        <v>1367.89</v>
      </c>
      <c r="O25" s="76"/>
    </row>
    <row r="26" spans="1:15" ht="9.35" customHeight="1" x14ac:dyDescent="0.25">
      <c r="A26" s="68" t="s">
        <v>189</v>
      </c>
      <c r="B26" s="61" t="s">
        <v>261</v>
      </c>
      <c r="C26" s="64">
        <v>10000</v>
      </c>
      <c r="D26" s="66">
        <v>7534.97</v>
      </c>
      <c r="E26" s="66">
        <v>873.02</v>
      </c>
      <c r="F26" s="66"/>
      <c r="G26" s="74"/>
      <c r="H26" s="74"/>
      <c r="I26" s="75">
        <f t="shared" si="0"/>
        <v>873.02</v>
      </c>
      <c r="J26" s="76">
        <f t="shared" si="0"/>
        <v>873.02</v>
      </c>
      <c r="K26" s="76"/>
      <c r="L26" s="92" t="s">
        <v>189</v>
      </c>
      <c r="M26" s="101"/>
      <c r="N26" s="76">
        <v>873.02</v>
      </c>
      <c r="O26" s="76"/>
    </row>
    <row r="27" spans="1:15" x14ac:dyDescent="0.25">
      <c r="A27" s="68" t="s">
        <v>190</v>
      </c>
      <c r="B27" s="61" t="s">
        <v>262</v>
      </c>
      <c r="C27" s="64">
        <v>15517</v>
      </c>
      <c r="D27" s="66">
        <v>837</v>
      </c>
      <c r="E27" s="66">
        <v>543.34</v>
      </c>
      <c r="F27" s="66"/>
      <c r="G27" s="74"/>
      <c r="H27" s="74"/>
      <c r="I27" s="75">
        <f t="shared" si="0"/>
        <v>543.34</v>
      </c>
      <c r="J27" s="76">
        <f t="shared" si="0"/>
        <v>543.34</v>
      </c>
      <c r="K27" s="76"/>
      <c r="L27" s="92" t="s">
        <v>190</v>
      </c>
      <c r="M27" s="101"/>
      <c r="N27" s="76">
        <v>543.34</v>
      </c>
      <c r="O27" s="76"/>
    </row>
    <row r="28" spans="1:15" ht="9.35" customHeight="1" x14ac:dyDescent="0.25">
      <c r="A28" s="68" t="s">
        <v>191</v>
      </c>
      <c r="B28" s="62" t="s">
        <v>263</v>
      </c>
      <c r="C28" s="64"/>
      <c r="D28" s="66"/>
      <c r="E28" s="66">
        <v>4470</v>
      </c>
      <c r="F28" s="66"/>
      <c r="G28" s="74"/>
      <c r="H28" s="74"/>
      <c r="I28" s="75">
        <f t="shared" si="0"/>
        <v>4470</v>
      </c>
      <c r="J28" s="76">
        <f t="shared" si="0"/>
        <v>4470</v>
      </c>
      <c r="K28" s="76"/>
      <c r="L28" s="92" t="s">
        <v>191</v>
      </c>
      <c r="M28" s="101"/>
      <c r="N28" s="76">
        <v>4470</v>
      </c>
      <c r="O28" s="76"/>
    </row>
    <row r="29" spans="1:15" ht="9.35" customHeight="1" x14ac:dyDescent="0.25">
      <c r="A29" s="68" t="s">
        <v>192</v>
      </c>
      <c r="B29" s="61" t="s">
        <v>264</v>
      </c>
      <c r="C29" s="64">
        <v>5000</v>
      </c>
      <c r="D29" s="66"/>
      <c r="E29" s="66">
        <v>2810.5</v>
      </c>
      <c r="F29" s="66"/>
      <c r="G29" s="74"/>
      <c r="H29" s="74"/>
      <c r="I29" s="75">
        <f t="shared" si="0"/>
        <v>2810.5</v>
      </c>
      <c r="J29" s="76">
        <f t="shared" si="0"/>
        <v>2810.5</v>
      </c>
      <c r="K29" s="76"/>
      <c r="L29" s="92" t="s">
        <v>192</v>
      </c>
      <c r="M29" s="101"/>
      <c r="N29" s="76">
        <v>2810.5</v>
      </c>
      <c r="O29" s="76"/>
    </row>
    <row r="30" spans="1:15" ht="9.35" customHeight="1" x14ac:dyDescent="0.25">
      <c r="A30" s="68" t="s">
        <v>193</v>
      </c>
      <c r="B30" s="61" t="s">
        <v>267</v>
      </c>
      <c r="C30" s="64"/>
      <c r="D30" s="66"/>
      <c r="E30" s="66">
        <v>3853.35</v>
      </c>
      <c r="F30" s="66"/>
      <c r="G30" s="74"/>
      <c r="H30" s="74"/>
      <c r="I30" s="75">
        <f t="shared" si="0"/>
        <v>3853.35</v>
      </c>
      <c r="J30" s="76">
        <f t="shared" si="0"/>
        <v>3853.35</v>
      </c>
      <c r="K30" s="76"/>
      <c r="L30" s="92" t="s">
        <v>193</v>
      </c>
      <c r="M30" s="101"/>
      <c r="N30" s="76">
        <v>3853.35</v>
      </c>
      <c r="O30" s="76"/>
    </row>
    <row r="31" spans="1:15" ht="9.35" customHeight="1" x14ac:dyDescent="0.25">
      <c r="A31" s="68" t="s">
        <v>207</v>
      </c>
      <c r="B31" s="61" t="s">
        <v>265</v>
      </c>
      <c r="C31" s="64"/>
      <c r="D31" s="66"/>
      <c r="E31" s="66">
        <v>1787.63</v>
      </c>
      <c r="F31" s="66"/>
      <c r="G31" s="74"/>
      <c r="H31" s="74"/>
      <c r="I31" s="75">
        <f t="shared" si="0"/>
        <v>1787.63</v>
      </c>
      <c r="J31" s="76"/>
      <c r="K31" s="76">
        <v>1787.63</v>
      </c>
      <c r="L31" s="92" t="s">
        <v>207</v>
      </c>
      <c r="M31" s="101"/>
      <c r="N31" s="76"/>
      <c r="O31" s="101"/>
    </row>
    <row r="32" spans="1:15" ht="9.35" customHeight="1" x14ac:dyDescent="0.25">
      <c r="A32" s="68" t="s">
        <v>217</v>
      </c>
      <c r="B32" s="61" t="s">
        <v>266</v>
      </c>
      <c r="C32" s="64"/>
      <c r="D32" s="66"/>
      <c r="E32" s="66">
        <v>6486.23</v>
      </c>
      <c r="F32" s="66"/>
      <c r="G32" s="74"/>
      <c r="H32" s="74"/>
      <c r="I32" s="75">
        <f t="shared" si="0"/>
        <v>6486.23</v>
      </c>
      <c r="J32" s="76">
        <f t="shared" si="0"/>
        <v>6486.23</v>
      </c>
      <c r="K32" s="76"/>
      <c r="L32" s="92" t="s">
        <v>217</v>
      </c>
      <c r="M32" s="101"/>
      <c r="N32" s="76">
        <v>6486.23</v>
      </c>
      <c r="O32" s="76"/>
    </row>
    <row r="33" spans="1:15" ht="9.35" customHeight="1" x14ac:dyDescent="0.25">
      <c r="A33" s="68" t="s">
        <v>268</v>
      </c>
      <c r="B33" s="61" t="s">
        <v>269</v>
      </c>
      <c r="C33" s="64"/>
      <c r="D33" s="66"/>
      <c r="E33" s="66">
        <v>9073.2800000000007</v>
      </c>
      <c r="F33" s="66"/>
      <c r="G33" s="74"/>
      <c r="H33" s="74"/>
      <c r="I33" s="75">
        <f t="shared" si="0"/>
        <v>9073.2800000000007</v>
      </c>
      <c r="J33" s="76">
        <f t="shared" si="0"/>
        <v>9073.2800000000007</v>
      </c>
      <c r="K33" s="76"/>
      <c r="L33" s="92" t="s">
        <v>268</v>
      </c>
      <c r="M33" s="101">
        <v>1631.33</v>
      </c>
      <c r="N33" s="76">
        <v>9073.2800000000007</v>
      </c>
      <c r="O33" s="76"/>
    </row>
    <row r="34" spans="1:15" ht="9.35" customHeight="1" x14ac:dyDescent="0.25">
      <c r="A34" s="68" t="s">
        <v>270</v>
      </c>
      <c r="B34" s="61" t="s">
        <v>199</v>
      </c>
      <c r="C34" s="64"/>
      <c r="D34" s="66"/>
      <c r="E34" s="66"/>
      <c r="F34" s="66"/>
      <c r="G34" s="74"/>
      <c r="H34" s="74"/>
      <c r="I34" s="75">
        <f t="shared" si="0"/>
        <v>0</v>
      </c>
      <c r="J34" s="76">
        <f t="shared" si="0"/>
        <v>0</v>
      </c>
      <c r="K34" s="76"/>
      <c r="L34" s="92" t="s">
        <v>270</v>
      </c>
      <c r="M34" s="101"/>
      <c r="N34" s="76">
        <v>0</v>
      </c>
      <c r="O34" s="76"/>
    </row>
    <row r="35" spans="1:15" ht="9.35" customHeight="1" x14ac:dyDescent="0.25">
      <c r="A35" s="69" t="s">
        <v>200</v>
      </c>
      <c r="B35" s="61" t="s">
        <v>271</v>
      </c>
      <c r="C35" s="64"/>
      <c r="D35" s="66"/>
      <c r="E35" s="66">
        <v>2179.59</v>
      </c>
      <c r="F35" s="66"/>
      <c r="G35" s="74"/>
      <c r="H35" s="74"/>
      <c r="I35" s="75">
        <f t="shared" si="0"/>
        <v>2179.59</v>
      </c>
      <c r="J35" s="76">
        <f t="shared" si="0"/>
        <v>2179.59</v>
      </c>
      <c r="K35" s="76"/>
      <c r="L35" s="93" t="s">
        <v>200</v>
      </c>
      <c r="M35" s="101">
        <v>2500</v>
      </c>
      <c r="N35" s="76">
        <v>2179.59</v>
      </c>
      <c r="O35" s="76"/>
    </row>
    <row r="36" spans="1:15" ht="9.35" customHeight="1" x14ac:dyDescent="0.25">
      <c r="A36" s="69" t="s">
        <v>272</v>
      </c>
      <c r="B36" s="61" t="s">
        <v>273</v>
      </c>
      <c r="C36" s="64">
        <v>2700</v>
      </c>
      <c r="D36" s="66">
        <v>2611.0500000000002</v>
      </c>
      <c r="E36" s="66"/>
      <c r="F36" s="66"/>
      <c r="G36" s="74"/>
      <c r="H36" s="74"/>
      <c r="I36" s="75">
        <f t="shared" si="0"/>
        <v>0</v>
      </c>
      <c r="J36" s="76">
        <f t="shared" si="0"/>
        <v>0</v>
      </c>
      <c r="K36" s="76"/>
      <c r="L36" s="93" t="s">
        <v>272</v>
      </c>
      <c r="M36" s="101"/>
      <c r="N36" s="76">
        <v>0</v>
      </c>
      <c r="O36" s="76"/>
    </row>
    <row r="37" spans="1:15" ht="9.35" customHeight="1" x14ac:dyDescent="0.25">
      <c r="A37" s="69" t="s">
        <v>274</v>
      </c>
      <c r="B37" s="61" t="s">
        <v>210</v>
      </c>
      <c r="C37" s="64"/>
      <c r="D37" s="66"/>
      <c r="E37" s="66">
        <v>1000</v>
      </c>
      <c r="F37" s="66"/>
      <c r="G37" s="74"/>
      <c r="H37" s="74"/>
      <c r="I37" s="106">
        <f t="shared" si="0"/>
        <v>1000</v>
      </c>
      <c r="J37" s="76"/>
      <c r="K37" s="76"/>
      <c r="L37" s="93" t="s">
        <v>274</v>
      </c>
      <c r="M37" s="101">
        <v>1000</v>
      </c>
      <c r="N37" s="76"/>
      <c r="O37" s="76"/>
    </row>
    <row r="38" spans="1:15" ht="9.35" customHeight="1" x14ac:dyDescent="0.25">
      <c r="A38" s="69" t="s">
        <v>276</v>
      </c>
      <c r="B38" s="61">
        <v>9102.1</v>
      </c>
      <c r="C38" s="64"/>
      <c r="D38" s="66"/>
      <c r="E38" s="66"/>
      <c r="F38" s="66"/>
      <c r="G38" s="74"/>
      <c r="H38" s="74"/>
      <c r="I38" s="75">
        <f t="shared" si="0"/>
        <v>0</v>
      </c>
      <c r="J38" s="76">
        <f t="shared" si="0"/>
        <v>0</v>
      </c>
      <c r="K38" s="76"/>
      <c r="L38" s="93" t="s">
        <v>276</v>
      </c>
      <c r="M38" s="101"/>
      <c r="N38" s="76">
        <v>0</v>
      </c>
      <c r="O38" s="76"/>
    </row>
    <row r="39" spans="1:15" ht="14.3" thickBot="1" x14ac:dyDescent="0.3">
      <c r="A39" s="93"/>
      <c r="B39" s="100" t="s">
        <v>164</v>
      </c>
      <c r="C39" s="38">
        <f>SUM(C4:C36)</f>
        <v>231178.97</v>
      </c>
      <c r="D39" s="38">
        <f>SUM(D3:D36)</f>
        <v>132064.1</v>
      </c>
      <c r="E39" s="77">
        <f>SUM(E4:E38)</f>
        <v>160552.22000000003</v>
      </c>
      <c r="F39" s="77">
        <f>SUM(F4:F36)</f>
        <v>1819.5</v>
      </c>
      <c r="G39" s="77">
        <f>SUM(G4:G36)</f>
        <v>0</v>
      </c>
      <c r="H39" s="77">
        <f>SUM(H4:H38)</f>
        <v>0</v>
      </c>
      <c r="I39" s="78">
        <f>SUM(I4:I38)</f>
        <v>158732.72000000003</v>
      </c>
      <c r="J39" s="79">
        <f>SUM(J4:J38)</f>
        <v>114057.01000000001</v>
      </c>
      <c r="K39" s="79">
        <f>SUM(K4:K38)</f>
        <v>43675.709999999992</v>
      </c>
      <c r="L39" s="103"/>
      <c r="M39" s="104">
        <f>SUM(M4:M38)</f>
        <v>19131.330000000002</v>
      </c>
      <c r="N39" s="102">
        <f>SUM(N4:N38)</f>
        <v>114057.01000000001</v>
      </c>
      <c r="O39" s="102">
        <f>SUM(O4:O38)</f>
        <v>44675.71</v>
      </c>
    </row>
    <row r="40" spans="1:15" ht="18" customHeight="1" thickBot="1" x14ac:dyDescent="0.3">
      <c r="A40" s="70"/>
      <c r="B40" s="71" t="s">
        <v>279</v>
      </c>
      <c r="C40" s="72"/>
      <c r="D40" s="73"/>
      <c r="E40" s="80"/>
      <c r="F40" s="80"/>
      <c r="G40" s="80"/>
      <c r="H40" s="80"/>
      <c r="I40" s="81">
        <f>E39-F39</f>
        <v>158732.72000000003</v>
      </c>
      <c r="J40" s="82"/>
      <c r="K40" s="83">
        <f>J39+K39+I37</f>
        <v>158732.72</v>
      </c>
      <c r="L40" s="105" t="s">
        <v>297</v>
      </c>
      <c r="M40" s="119">
        <f>N39+O39+M39</f>
        <v>177864.05</v>
      </c>
      <c r="N40" s="120"/>
      <c r="O40" s="121"/>
    </row>
    <row r="41" spans="1:15" x14ac:dyDescent="0.25">
      <c r="A41" s="63"/>
      <c r="B41" s="34"/>
      <c r="C41" s="34"/>
      <c r="D41" s="34"/>
      <c r="E41" s="34"/>
      <c r="F41" s="34"/>
    </row>
    <row r="42" spans="1:15" x14ac:dyDescent="0.25">
      <c r="A42" s="34"/>
      <c r="B42" s="34"/>
      <c r="C42" s="34"/>
      <c r="D42" s="34"/>
      <c r="E42" s="34"/>
      <c r="F42" s="34"/>
    </row>
    <row r="43" spans="1:15" x14ac:dyDescent="0.25">
      <c r="A43" s="34"/>
      <c r="B43" s="34"/>
      <c r="C43" s="34"/>
      <c r="D43" s="34"/>
      <c r="E43" s="34"/>
      <c r="F43" s="34"/>
      <c r="N43" s="39"/>
    </row>
    <row r="44" spans="1:15" ht="9.35" customHeight="1" x14ac:dyDescent="0.25">
      <c r="A44" s="34"/>
      <c r="B44" s="34"/>
      <c r="C44" s="34"/>
      <c r="D44" s="34"/>
      <c r="E44" s="34"/>
      <c r="F44" s="34"/>
    </row>
    <row r="45" spans="1:15" x14ac:dyDescent="0.25">
      <c r="A45" s="34"/>
      <c r="B45" s="34"/>
      <c r="C45" s="34"/>
      <c r="D45" s="34"/>
      <c r="E45" s="34"/>
      <c r="F45" s="34"/>
      <c r="M45" s="107"/>
      <c r="N45" s="39">
        <f>M45+M39</f>
        <v>19131.330000000002</v>
      </c>
    </row>
    <row r="46" spans="1:15" ht="9.35" customHeight="1" x14ac:dyDescent="0.25">
      <c r="A46" s="32"/>
      <c r="B46" s="29"/>
      <c r="C46" s="29"/>
      <c r="D46" s="34"/>
      <c r="E46" s="34"/>
      <c r="F46" s="34"/>
      <c r="G46" s="33"/>
      <c r="H46" s="33"/>
      <c r="I46" s="33"/>
      <c r="J46" s="33"/>
      <c r="K46" s="33"/>
      <c r="L46" s="33"/>
    </row>
    <row r="47" spans="1:15" ht="9.35" customHeight="1" x14ac:dyDescent="0.25">
      <c r="A47" s="37"/>
      <c r="B47" s="29"/>
      <c r="C47" s="29"/>
      <c r="D47" s="34"/>
      <c r="E47" s="34"/>
      <c r="F47" s="34"/>
      <c r="G47" s="33"/>
      <c r="H47" s="33"/>
      <c r="I47" s="33"/>
      <c r="J47" s="33"/>
      <c r="K47" s="33"/>
      <c r="L47" s="33"/>
    </row>
    <row r="48" spans="1:15" ht="9.35" customHeight="1" x14ac:dyDescent="0.25">
      <c r="A48" s="37"/>
      <c r="B48" s="29"/>
      <c r="C48" s="29"/>
      <c r="D48" s="34"/>
      <c r="E48" s="34"/>
      <c r="F48" s="34"/>
      <c r="G48" s="33"/>
      <c r="H48" s="33"/>
      <c r="I48" s="33"/>
      <c r="J48" s="33"/>
      <c r="K48" s="33"/>
      <c r="L48" s="33"/>
    </row>
    <row r="49" spans="1:12" ht="9.35" customHeight="1" x14ac:dyDescent="0.25">
      <c r="A49" s="37"/>
      <c r="B49" s="29"/>
      <c r="C49" s="29"/>
      <c r="D49" s="34"/>
      <c r="E49" s="34"/>
      <c r="F49" s="34"/>
      <c r="G49" s="33"/>
      <c r="H49" s="33"/>
      <c r="I49" s="33"/>
      <c r="J49" s="33"/>
      <c r="K49" s="33"/>
      <c r="L49" s="33"/>
    </row>
    <row r="50" spans="1:12" ht="9.35" customHeight="1" x14ac:dyDescent="0.25">
      <c r="A50" s="32"/>
      <c r="B50" s="29"/>
      <c r="C50" s="29"/>
      <c r="D50" s="34"/>
      <c r="E50" s="34"/>
      <c r="F50" s="34"/>
      <c r="G50" s="33"/>
      <c r="H50" s="33"/>
      <c r="I50" s="33"/>
      <c r="J50" s="33"/>
      <c r="K50" s="33"/>
      <c r="L50" s="33"/>
    </row>
    <row r="51" spans="1:12" ht="9.35" customHeight="1" x14ac:dyDescent="0.25">
      <c r="A51" s="32"/>
      <c r="B51" s="29"/>
      <c r="C51" s="29"/>
      <c r="D51" s="34"/>
      <c r="E51" s="34"/>
      <c r="F51" s="34"/>
      <c r="G51" s="33"/>
      <c r="H51" s="33"/>
      <c r="I51" s="33"/>
      <c r="J51" s="33"/>
      <c r="K51" s="33"/>
      <c r="L51" s="33"/>
    </row>
    <row r="52" spans="1:12" ht="9.35" customHeight="1" x14ac:dyDescent="0.25">
      <c r="A52" s="32"/>
      <c r="B52" s="29"/>
      <c r="C52" s="29"/>
      <c r="D52" s="34"/>
      <c r="E52" s="34"/>
      <c r="F52" s="34"/>
      <c r="G52" s="33"/>
      <c r="H52" s="33"/>
      <c r="I52" s="33"/>
      <c r="J52" s="33"/>
      <c r="K52" s="33"/>
      <c r="L52" s="33"/>
    </row>
    <row r="53" spans="1:12" ht="9.35" customHeight="1" x14ac:dyDescent="0.25">
      <c r="A53" s="32"/>
      <c r="B53" s="32"/>
      <c r="C53" s="36"/>
      <c r="D53" s="34"/>
      <c r="E53" s="34"/>
      <c r="F53" s="34"/>
      <c r="G53" s="33"/>
      <c r="H53" s="33"/>
      <c r="I53" s="33"/>
      <c r="J53" s="33"/>
      <c r="K53" s="33"/>
      <c r="L53" s="33"/>
    </row>
    <row r="54" spans="1:12" x14ac:dyDescent="0.25">
      <c r="D54" s="34"/>
      <c r="E54" s="34"/>
      <c r="F54" s="34"/>
    </row>
    <row r="55" spans="1:12" x14ac:dyDescent="0.25">
      <c r="D55" s="34"/>
      <c r="E55" s="34"/>
      <c r="F55" s="34"/>
    </row>
    <row r="56" spans="1:12" x14ac:dyDescent="0.25">
      <c r="D56" s="34"/>
      <c r="E56" s="34"/>
      <c r="F56" s="34"/>
    </row>
    <row r="57" spans="1:12" x14ac:dyDescent="0.25">
      <c r="D57" s="34"/>
      <c r="E57" s="34"/>
      <c r="F57" s="34"/>
    </row>
    <row r="58" spans="1:12" x14ac:dyDescent="0.25">
      <c r="D58" s="34"/>
      <c r="E58" s="34"/>
      <c r="F58" s="34"/>
    </row>
    <row r="59" spans="1:12" x14ac:dyDescent="0.25">
      <c r="D59" s="34"/>
      <c r="E59" s="34"/>
      <c r="F59" s="34"/>
    </row>
    <row r="60" spans="1:12" x14ac:dyDescent="0.25">
      <c r="D60" s="34"/>
      <c r="E60" s="34"/>
      <c r="F60" s="34"/>
    </row>
    <row r="61" spans="1:12" x14ac:dyDescent="0.25">
      <c r="D61" s="34"/>
      <c r="E61" s="34"/>
      <c r="F61" s="34"/>
    </row>
    <row r="62" spans="1:12" x14ac:dyDescent="0.25">
      <c r="D62" s="34"/>
      <c r="E62" s="34"/>
      <c r="F62" s="34"/>
    </row>
    <row r="63" spans="1:12" x14ac:dyDescent="0.25">
      <c r="D63" s="34"/>
      <c r="E63" s="34"/>
      <c r="F63" s="34"/>
    </row>
    <row r="64" spans="1:12" x14ac:dyDescent="0.25">
      <c r="D64" s="34"/>
      <c r="E64" s="34"/>
      <c r="F64" s="34"/>
    </row>
    <row r="65" spans="4:6" x14ac:dyDescent="0.25">
      <c r="D65" s="34"/>
      <c r="E65" s="34"/>
      <c r="F65" s="34"/>
    </row>
    <row r="66" spans="4:6" x14ac:dyDescent="0.25">
      <c r="D66" s="34"/>
      <c r="E66" s="34"/>
      <c r="F66" s="34"/>
    </row>
    <row r="67" spans="4:6" x14ac:dyDescent="0.25">
      <c r="D67" s="34"/>
      <c r="E67" s="34"/>
      <c r="F67" s="34"/>
    </row>
    <row r="68" spans="4:6" x14ac:dyDescent="0.25">
      <c r="D68" s="34"/>
      <c r="E68" s="34"/>
      <c r="F68" s="34"/>
    </row>
    <row r="69" spans="4:6" x14ac:dyDescent="0.25">
      <c r="D69" s="34"/>
      <c r="E69" s="34"/>
      <c r="F69" s="34"/>
    </row>
    <row r="70" spans="4:6" x14ac:dyDescent="0.25">
      <c r="D70" s="34"/>
      <c r="E70" s="34"/>
      <c r="F70" s="34"/>
    </row>
    <row r="71" spans="4:6" x14ac:dyDescent="0.25">
      <c r="D71" s="34"/>
      <c r="E71" s="34"/>
      <c r="F71" s="34"/>
    </row>
    <row r="72" spans="4:6" x14ac:dyDescent="0.25">
      <c r="D72" s="34"/>
      <c r="E72" s="34"/>
      <c r="F72" s="34"/>
    </row>
    <row r="73" spans="4:6" x14ac:dyDescent="0.25">
      <c r="D73" s="34"/>
      <c r="E73" s="34"/>
      <c r="F73" s="34"/>
    </row>
    <row r="74" spans="4:6" x14ac:dyDescent="0.25">
      <c r="D74" s="34"/>
      <c r="E74" s="34"/>
      <c r="F74" s="34"/>
    </row>
    <row r="75" spans="4:6" x14ac:dyDescent="0.25">
      <c r="D75" s="34"/>
      <c r="E75" s="34"/>
      <c r="F75" s="34"/>
    </row>
    <row r="76" spans="4:6" x14ac:dyDescent="0.25">
      <c r="D76" s="34"/>
      <c r="E76" s="34"/>
      <c r="F76" s="34"/>
    </row>
    <row r="77" spans="4:6" x14ac:dyDescent="0.25">
      <c r="D77" s="34"/>
      <c r="E77" s="34"/>
      <c r="F77" s="34"/>
    </row>
    <row r="78" spans="4:6" x14ac:dyDescent="0.25">
      <c r="D78" s="34"/>
      <c r="E78" s="34"/>
      <c r="F78" s="34"/>
    </row>
    <row r="79" spans="4:6" x14ac:dyDescent="0.25">
      <c r="D79" s="34"/>
      <c r="E79" s="34"/>
      <c r="F79" s="34"/>
    </row>
    <row r="80" spans="4:6" x14ac:dyDescent="0.25">
      <c r="D80" s="34"/>
      <c r="E80" s="34"/>
      <c r="F80" s="34"/>
    </row>
    <row r="81" spans="4:6" x14ac:dyDescent="0.25">
      <c r="D81" s="34"/>
      <c r="E81" s="34"/>
      <c r="F81" s="34"/>
    </row>
    <row r="82" spans="4:6" x14ac:dyDescent="0.25">
      <c r="D82" s="34"/>
      <c r="E82" s="34"/>
      <c r="F82" s="34"/>
    </row>
    <row r="83" spans="4:6" x14ac:dyDescent="0.25">
      <c r="D83" s="34"/>
      <c r="E83" s="34"/>
      <c r="F83" s="34"/>
    </row>
    <row r="84" spans="4:6" x14ac:dyDescent="0.25">
      <c r="D84" s="34"/>
      <c r="E84" s="34"/>
      <c r="F84" s="34"/>
    </row>
    <row r="85" spans="4:6" x14ac:dyDescent="0.25">
      <c r="D85" s="34"/>
      <c r="E85" s="34"/>
      <c r="F85" s="34"/>
    </row>
    <row r="86" spans="4:6" x14ac:dyDescent="0.25">
      <c r="D86" s="34"/>
      <c r="E86" s="34"/>
      <c r="F86" s="34"/>
    </row>
    <row r="87" spans="4:6" x14ac:dyDescent="0.25">
      <c r="D87" s="34"/>
      <c r="E87" s="34"/>
      <c r="F87" s="34"/>
    </row>
    <row r="88" spans="4:6" x14ac:dyDescent="0.25">
      <c r="D88" s="34"/>
      <c r="E88" s="34"/>
      <c r="F88" s="34"/>
    </row>
    <row r="89" spans="4:6" x14ac:dyDescent="0.25">
      <c r="D89" s="34"/>
      <c r="E89" s="34"/>
      <c r="F89" s="34"/>
    </row>
    <row r="90" spans="4:6" x14ac:dyDescent="0.25">
      <c r="D90" s="34"/>
      <c r="E90" s="34"/>
      <c r="F90" s="34"/>
    </row>
    <row r="91" spans="4:6" x14ac:dyDescent="0.25">
      <c r="D91" s="34"/>
      <c r="E91" s="34"/>
      <c r="F91" s="34"/>
    </row>
    <row r="92" spans="4:6" x14ac:dyDescent="0.25">
      <c r="D92" s="34"/>
      <c r="E92" s="34"/>
      <c r="F92" s="34"/>
    </row>
    <row r="93" spans="4:6" x14ac:dyDescent="0.25">
      <c r="D93" s="34"/>
      <c r="E93" s="34"/>
      <c r="F93" s="34"/>
    </row>
    <row r="94" spans="4:6" x14ac:dyDescent="0.25">
      <c r="D94" s="34"/>
      <c r="E94" s="34"/>
      <c r="F94" s="34"/>
    </row>
    <row r="95" spans="4:6" x14ac:dyDescent="0.25">
      <c r="D95" s="34"/>
      <c r="E95" s="34"/>
      <c r="F95" s="34"/>
    </row>
    <row r="96" spans="4:6" x14ac:dyDescent="0.25">
      <c r="D96" s="34"/>
      <c r="E96" s="34"/>
      <c r="F96" s="34"/>
    </row>
    <row r="97" spans="4:6" x14ac:dyDescent="0.25">
      <c r="D97" s="34"/>
      <c r="E97" s="34"/>
      <c r="F97" s="34"/>
    </row>
    <row r="98" spans="4:6" x14ac:dyDescent="0.25">
      <c r="D98" s="34"/>
      <c r="E98" s="34"/>
      <c r="F98" s="34"/>
    </row>
    <row r="99" spans="4:6" x14ac:dyDescent="0.25">
      <c r="D99" s="34"/>
      <c r="E99" s="34"/>
      <c r="F99" s="34"/>
    </row>
    <row r="100" spans="4:6" x14ac:dyDescent="0.25">
      <c r="D100" s="34"/>
      <c r="E100" s="34"/>
      <c r="F100" s="34"/>
    </row>
    <row r="101" spans="4:6" x14ac:dyDescent="0.25">
      <c r="D101" s="34"/>
      <c r="E101" s="34"/>
      <c r="F101" s="34"/>
    </row>
    <row r="102" spans="4:6" x14ac:dyDescent="0.25">
      <c r="D102" s="34"/>
      <c r="E102" s="34"/>
      <c r="F102" s="34"/>
    </row>
    <row r="103" spans="4:6" x14ac:dyDescent="0.25">
      <c r="D103" s="34"/>
      <c r="E103" s="34"/>
      <c r="F103" s="34"/>
    </row>
    <row r="104" spans="4:6" x14ac:dyDescent="0.25">
      <c r="D104" s="34"/>
      <c r="E104" s="34"/>
      <c r="F104" s="34"/>
    </row>
    <row r="105" spans="4:6" x14ac:dyDescent="0.25">
      <c r="D105" s="34"/>
      <c r="E105" s="34"/>
      <c r="F105" s="34"/>
    </row>
    <row r="106" spans="4:6" x14ac:dyDescent="0.25">
      <c r="D106" s="34"/>
      <c r="E106" s="34"/>
      <c r="F106" s="34"/>
    </row>
    <row r="107" spans="4:6" x14ac:dyDescent="0.25">
      <c r="D107" s="34"/>
      <c r="E107" s="34"/>
      <c r="F107" s="34"/>
    </row>
    <row r="108" spans="4:6" x14ac:dyDescent="0.25">
      <c r="D108" s="34"/>
      <c r="E108" s="34"/>
      <c r="F108" s="34"/>
    </row>
    <row r="109" spans="4:6" x14ac:dyDescent="0.25">
      <c r="D109" s="34"/>
      <c r="E109" s="34"/>
      <c r="F109" s="34"/>
    </row>
    <row r="110" spans="4:6" x14ac:dyDescent="0.25">
      <c r="D110" s="34"/>
      <c r="E110" s="34"/>
      <c r="F110" s="34"/>
    </row>
    <row r="111" spans="4:6" x14ac:dyDescent="0.25">
      <c r="D111" s="34"/>
      <c r="E111" s="34"/>
      <c r="F111" s="34"/>
    </row>
    <row r="112" spans="4:6" x14ac:dyDescent="0.25">
      <c r="D112" s="34"/>
      <c r="E112" s="34"/>
      <c r="F112" s="34"/>
    </row>
    <row r="113" spans="4:6" x14ac:dyDescent="0.25">
      <c r="D113" s="34"/>
      <c r="E113" s="34"/>
      <c r="F113" s="34"/>
    </row>
    <row r="114" spans="4:6" x14ac:dyDescent="0.25">
      <c r="D114" s="34"/>
      <c r="E114" s="34"/>
      <c r="F114" s="34"/>
    </row>
    <row r="115" spans="4:6" x14ac:dyDescent="0.25">
      <c r="D115" s="34"/>
      <c r="E115" s="34"/>
      <c r="F115" s="34"/>
    </row>
    <row r="116" spans="4:6" x14ac:dyDescent="0.25">
      <c r="D116" s="34"/>
      <c r="E116" s="34"/>
      <c r="F116" s="34"/>
    </row>
    <row r="117" spans="4:6" x14ac:dyDescent="0.25">
      <c r="D117" s="34"/>
      <c r="E117" s="34"/>
      <c r="F117" s="34"/>
    </row>
    <row r="118" spans="4:6" x14ac:dyDescent="0.25">
      <c r="D118" s="34"/>
      <c r="E118" s="34"/>
      <c r="F118" s="34"/>
    </row>
    <row r="119" spans="4:6" x14ac:dyDescent="0.25">
      <c r="D119" s="34"/>
      <c r="E119" s="34"/>
      <c r="F119" s="34"/>
    </row>
    <row r="120" spans="4:6" x14ac:dyDescent="0.25">
      <c r="D120" s="34"/>
      <c r="E120" s="34"/>
      <c r="F120" s="34"/>
    </row>
    <row r="121" spans="4:6" x14ac:dyDescent="0.25">
      <c r="D121" s="34"/>
      <c r="E121" s="34"/>
      <c r="F121" s="34"/>
    </row>
    <row r="122" spans="4:6" x14ac:dyDescent="0.25">
      <c r="D122" s="34"/>
      <c r="E122" s="34"/>
      <c r="F122" s="34"/>
    </row>
    <row r="123" spans="4:6" x14ac:dyDescent="0.25">
      <c r="D123" s="34"/>
      <c r="E123" s="34"/>
      <c r="F123" s="34"/>
    </row>
    <row r="124" spans="4:6" x14ac:dyDescent="0.25">
      <c r="D124" s="34"/>
      <c r="E124" s="34"/>
      <c r="F124" s="34"/>
    </row>
    <row r="125" spans="4:6" x14ac:dyDescent="0.25">
      <c r="D125" s="34"/>
      <c r="E125" s="34"/>
      <c r="F125" s="34"/>
    </row>
    <row r="126" spans="4:6" x14ac:dyDescent="0.25">
      <c r="D126" s="34"/>
      <c r="E126" s="34"/>
      <c r="F126" s="34"/>
    </row>
    <row r="127" spans="4:6" x14ac:dyDescent="0.25">
      <c r="D127" s="34"/>
      <c r="E127" s="34"/>
      <c r="F127" s="34"/>
    </row>
    <row r="128" spans="4:6" x14ac:dyDescent="0.25">
      <c r="D128" s="34"/>
      <c r="E128" s="34"/>
      <c r="F128" s="34"/>
    </row>
    <row r="129" spans="4:6" x14ac:dyDescent="0.25">
      <c r="D129" s="34"/>
      <c r="E129" s="34"/>
      <c r="F129" s="34"/>
    </row>
    <row r="130" spans="4:6" x14ac:dyDescent="0.25">
      <c r="D130" s="34"/>
      <c r="E130" s="34"/>
      <c r="F130" s="34"/>
    </row>
    <row r="131" spans="4:6" x14ac:dyDescent="0.25">
      <c r="D131" s="34"/>
      <c r="E131" s="34"/>
      <c r="F131" s="34"/>
    </row>
    <row r="132" spans="4:6" x14ac:dyDescent="0.25">
      <c r="D132" s="34"/>
      <c r="E132" s="34"/>
      <c r="F132" s="34"/>
    </row>
    <row r="133" spans="4:6" x14ac:dyDescent="0.25">
      <c r="D133" s="34"/>
      <c r="E133" s="34"/>
      <c r="F133" s="34"/>
    </row>
    <row r="134" spans="4:6" x14ac:dyDescent="0.25">
      <c r="D134" s="34"/>
      <c r="E134" s="34"/>
      <c r="F134" s="34"/>
    </row>
    <row r="135" spans="4:6" x14ac:dyDescent="0.25">
      <c r="D135" s="34"/>
      <c r="E135" s="34"/>
      <c r="F135" s="34"/>
    </row>
    <row r="136" spans="4:6" x14ac:dyDescent="0.25">
      <c r="D136" s="34"/>
      <c r="E136" s="34"/>
      <c r="F136" s="34"/>
    </row>
    <row r="137" spans="4:6" x14ac:dyDescent="0.25">
      <c r="D137" s="34"/>
      <c r="E137" s="34"/>
      <c r="F137" s="34"/>
    </row>
    <row r="138" spans="4:6" x14ac:dyDescent="0.25">
      <c r="D138" s="34"/>
      <c r="E138" s="34"/>
      <c r="F138" s="34"/>
    </row>
    <row r="139" spans="4:6" x14ac:dyDescent="0.25">
      <c r="D139" s="34"/>
      <c r="E139" s="34"/>
      <c r="F139" s="34"/>
    </row>
    <row r="140" spans="4:6" x14ac:dyDescent="0.25">
      <c r="D140" s="34"/>
      <c r="E140" s="34"/>
      <c r="F140" s="34"/>
    </row>
    <row r="141" spans="4:6" x14ac:dyDescent="0.25">
      <c r="D141" s="34"/>
      <c r="E141" s="34"/>
      <c r="F141" s="34"/>
    </row>
    <row r="142" spans="4:6" x14ac:dyDescent="0.25">
      <c r="D142" s="34"/>
      <c r="E142" s="34"/>
      <c r="F142" s="34"/>
    </row>
    <row r="143" spans="4:6" x14ac:dyDescent="0.25">
      <c r="D143" s="34"/>
      <c r="E143" s="34"/>
      <c r="F143" s="34"/>
    </row>
    <row r="144" spans="4:6" x14ac:dyDescent="0.25">
      <c r="D144" s="34"/>
      <c r="E144" s="34"/>
      <c r="F144" s="34"/>
    </row>
    <row r="145" spans="4:6" x14ac:dyDescent="0.25">
      <c r="D145" s="34"/>
      <c r="E145" s="34"/>
      <c r="F145" s="34"/>
    </row>
    <row r="146" spans="4:6" x14ac:dyDescent="0.25">
      <c r="D146" s="34"/>
      <c r="E146" s="34"/>
      <c r="F146" s="34"/>
    </row>
    <row r="147" spans="4:6" x14ac:dyDescent="0.25">
      <c r="D147" s="34"/>
      <c r="E147" s="34"/>
      <c r="F147" s="34"/>
    </row>
    <row r="148" spans="4:6" x14ac:dyDescent="0.25">
      <c r="D148" s="34"/>
      <c r="E148" s="34"/>
      <c r="F148" s="34"/>
    </row>
    <row r="149" spans="4:6" x14ac:dyDescent="0.25">
      <c r="D149" s="34"/>
      <c r="E149" s="34"/>
      <c r="F149" s="34"/>
    </row>
    <row r="150" spans="4:6" x14ac:dyDescent="0.25">
      <c r="D150" s="34"/>
      <c r="E150" s="34"/>
      <c r="F150" s="34"/>
    </row>
    <row r="151" spans="4:6" x14ac:dyDescent="0.25">
      <c r="D151" s="34"/>
      <c r="E151" s="34"/>
      <c r="F151" s="34"/>
    </row>
    <row r="152" spans="4:6" x14ac:dyDescent="0.25">
      <c r="D152" s="34"/>
      <c r="E152" s="34"/>
      <c r="F152" s="34"/>
    </row>
    <row r="153" spans="4:6" x14ac:dyDescent="0.25">
      <c r="D153" s="34"/>
      <c r="E153" s="34"/>
      <c r="F153" s="34"/>
    </row>
    <row r="154" spans="4:6" x14ac:dyDescent="0.25">
      <c r="D154" s="34"/>
      <c r="E154" s="34"/>
      <c r="F154" s="34"/>
    </row>
    <row r="155" spans="4:6" x14ac:dyDescent="0.25">
      <c r="D155" s="34"/>
      <c r="E155" s="34"/>
      <c r="F155" s="34"/>
    </row>
    <row r="156" spans="4:6" x14ac:dyDescent="0.25">
      <c r="D156" s="34"/>
      <c r="E156" s="34"/>
      <c r="F156" s="34"/>
    </row>
    <row r="157" spans="4:6" x14ac:dyDescent="0.25">
      <c r="D157" s="34"/>
      <c r="E157" s="34"/>
      <c r="F157" s="34"/>
    </row>
    <row r="158" spans="4:6" x14ac:dyDescent="0.25">
      <c r="D158" s="34"/>
      <c r="E158" s="34"/>
      <c r="F158" s="34"/>
    </row>
    <row r="159" spans="4:6" x14ac:dyDescent="0.25">
      <c r="D159" s="34"/>
      <c r="E159" s="34"/>
      <c r="F159" s="34"/>
    </row>
    <row r="160" spans="4:6" x14ac:dyDescent="0.25">
      <c r="D160" s="34"/>
      <c r="E160" s="34"/>
      <c r="F160" s="34"/>
    </row>
    <row r="161" spans="4:6" x14ac:dyDescent="0.25">
      <c r="D161" s="34"/>
      <c r="E161" s="34"/>
      <c r="F161" s="34"/>
    </row>
    <row r="162" spans="4:6" x14ac:dyDescent="0.25">
      <c r="D162" s="34"/>
      <c r="E162" s="34"/>
      <c r="F162" s="34"/>
    </row>
    <row r="163" spans="4:6" x14ac:dyDescent="0.25">
      <c r="D163" s="34"/>
      <c r="E163" s="34"/>
      <c r="F163" s="34"/>
    </row>
    <row r="164" spans="4:6" x14ac:dyDescent="0.25">
      <c r="D164" s="34"/>
      <c r="E164" s="34"/>
      <c r="F164" s="34"/>
    </row>
    <row r="165" spans="4:6" x14ac:dyDescent="0.25">
      <c r="D165" s="34"/>
      <c r="E165" s="34"/>
      <c r="F165" s="34"/>
    </row>
    <row r="166" spans="4:6" x14ac:dyDescent="0.25">
      <c r="D166" s="34"/>
      <c r="E166" s="34"/>
      <c r="F166" s="34"/>
    </row>
    <row r="167" spans="4:6" x14ac:dyDescent="0.25">
      <c r="D167" s="34"/>
      <c r="E167" s="34"/>
      <c r="F167" s="34"/>
    </row>
    <row r="168" spans="4:6" x14ac:dyDescent="0.25">
      <c r="D168" s="34"/>
      <c r="E168" s="34"/>
      <c r="F168" s="34"/>
    </row>
    <row r="169" spans="4:6" x14ac:dyDescent="0.25">
      <c r="D169" s="34"/>
      <c r="E169" s="34"/>
      <c r="F169" s="34"/>
    </row>
    <row r="170" spans="4:6" x14ac:dyDescent="0.25">
      <c r="D170" s="34"/>
      <c r="E170" s="34"/>
      <c r="F170" s="34"/>
    </row>
    <row r="171" spans="4:6" x14ac:dyDescent="0.25">
      <c r="D171" s="34"/>
      <c r="E171" s="34"/>
      <c r="F171" s="34"/>
    </row>
    <row r="172" spans="4:6" x14ac:dyDescent="0.25">
      <c r="D172" s="34"/>
      <c r="E172" s="34"/>
      <c r="F172" s="34"/>
    </row>
    <row r="173" spans="4:6" x14ac:dyDescent="0.25">
      <c r="D173" s="34"/>
      <c r="E173" s="34"/>
      <c r="F173" s="34"/>
    </row>
    <row r="174" spans="4:6" x14ac:dyDescent="0.25">
      <c r="D174" s="34"/>
      <c r="E174" s="34"/>
      <c r="F174" s="34"/>
    </row>
    <row r="175" spans="4:6" x14ac:dyDescent="0.25">
      <c r="D175" s="34"/>
      <c r="E175" s="34"/>
      <c r="F175" s="34"/>
    </row>
    <row r="176" spans="4:6" x14ac:dyDescent="0.25">
      <c r="D176" s="34"/>
      <c r="E176" s="34"/>
      <c r="F176" s="34"/>
    </row>
    <row r="177" spans="4:6" x14ac:dyDescent="0.25">
      <c r="D177" s="34"/>
      <c r="E177" s="34"/>
      <c r="F177" s="34"/>
    </row>
    <row r="178" spans="4:6" x14ac:dyDescent="0.25">
      <c r="D178" s="34"/>
      <c r="E178" s="34"/>
      <c r="F178" s="34"/>
    </row>
    <row r="179" spans="4:6" x14ac:dyDescent="0.25">
      <c r="D179" s="34"/>
      <c r="E179" s="34"/>
      <c r="F179" s="34"/>
    </row>
    <row r="180" spans="4:6" x14ac:dyDescent="0.25">
      <c r="D180" s="34"/>
      <c r="E180" s="34"/>
      <c r="F180" s="34"/>
    </row>
    <row r="181" spans="4:6" x14ac:dyDescent="0.25">
      <c r="D181" s="34"/>
      <c r="E181" s="34"/>
      <c r="F181" s="34"/>
    </row>
    <row r="182" spans="4:6" x14ac:dyDescent="0.25">
      <c r="D182" s="34"/>
      <c r="E182" s="34"/>
      <c r="F182" s="34"/>
    </row>
    <row r="183" spans="4:6" x14ac:dyDescent="0.25">
      <c r="D183" s="34"/>
      <c r="E183" s="34"/>
      <c r="F183" s="34"/>
    </row>
    <row r="184" spans="4:6" x14ac:dyDescent="0.25">
      <c r="D184" s="34"/>
      <c r="E184" s="34"/>
      <c r="F184" s="34"/>
    </row>
    <row r="185" spans="4:6" x14ac:dyDescent="0.25">
      <c r="D185" s="34"/>
      <c r="E185" s="34"/>
      <c r="F185" s="34"/>
    </row>
    <row r="186" spans="4:6" x14ac:dyDescent="0.25">
      <c r="D186" s="34"/>
      <c r="E186" s="34"/>
      <c r="F186" s="34"/>
    </row>
    <row r="187" spans="4:6" x14ac:dyDescent="0.25">
      <c r="D187" s="34"/>
      <c r="E187" s="34"/>
      <c r="F187" s="34"/>
    </row>
    <row r="188" spans="4:6" x14ac:dyDescent="0.25">
      <c r="D188" s="34"/>
      <c r="E188" s="34"/>
      <c r="F188" s="34"/>
    </row>
    <row r="189" spans="4:6" x14ac:dyDescent="0.25">
      <c r="D189" s="34"/>
      <c r="E189" s="34"/>
      <c r="F189" s="34"/>
    </row>
    <row r="190" spans="4:6" x14ac:dyDescent="0.25">
      <c r="D190" s="34"/>
      <c r="E190" s="34"/>
      <c r="F190" s="34"/>
    </row>
    <row r="191" spans="4:6" x14ac:dyDescent="0.25">
      <c r="D191" s="34"/>
      <c r="E191" s="34"/>
      <c r="F191" s="34"/>
    </row>
    <row r="192" spans="4:6" x14ac:dyDescent="0.25">
      <c r="D192" s="34"/>
      <c r="E192" s="34"/>
      <c r="F192" s="34"/>
    </row>
    <row r="193" spans="4:6" x14ac:dyDescent="0.25">
      <c r="D193" s="34"/>
      <c r="E193" s="34"/>
      <c r="F193" s="34"/>
    </row>
    <row r="194" spans="4:6" x14ac:dyDescent="0.25">
      <c r="D194" s="34"/>
      <c r="E194" s="34"/>
      <c r="F194" s="34"/>
    </row>
    <row r="195" spans="4:6" x14ac:dyDescent="0.25">
      <c r="D195" s="34"/>
      <c r="E195" s="34"/>
      <c r="F195" s="34"/>
    </row>
    <row r="196" spans="4:6" x14ac:dyDescent="0.25">
      <c r="D196" s="34"/>
      <c r="E196" s="34"/>
      <c r="F196" s="34"/>
    </row>
    <row r="197" spans="4:6" x14ac:dyDescent="0.25">
      <c r="D197" s="34"/>
      <c r="E197" s="34"/>
      <c r="F197" s="34"/>
    </row>
    <row r="198" spans="4:6" x14ac:dyDescent="0.25">
      <c r="D198" s="34"/>
      <c r="E198" s="34"/>
      <c r="F198" s="34"/>
    </row>
    <row r="199" spans="4:6" x14ac:dyDescent="0.25">
      <c r="D199" s="34"/>
      <c r="E199" s="34"/>
      <c r="F199" s="34"/>
    </row>
    <row r="200" spans="4:6" x14ac:dyDescent="0.25">
      <c r="D200" s="34"/>
      <c r="E200" s="34"/>
      <c r="F200" s="34"/>
    </row>
    <row r="201" spans="4:6" x14ac:dyDescent="0.25">
      <c r="D201" s="34"/>
      <c r="E201" s="34"/>
      <c r="F201" s="34"/>
    </row>
    <row r="202" spans="4:6" x14ac:dyDescent="0.25">
      <c r="D202" s="34"/>
      <c r="E202" s="34"/>
      <c r="F202" s="34"/>
    </row>
    <row r="203" spans="4:6" x14ac:dyDescent="0.25">
      <c r="D203" s="34"/>
      <c r="E203" s="34"/>
      <c r="F203" s="34"/>
    </row>
    <row r="204" spans="4:6" x14ac:dyDescent="0.25">
      <c r="D204" s="34"/>
      <c r="E204" s="34"/>
      <c r="F204" s="34"/>
    </row>
    <row r="205" spans="4:6" x14ac:dyDescent="0.25">
      <c r="D205" s="34"/>
      <c r="E205" s="34"/>
      <c r="F205" s="34"/>
    </row>
    <row r="206" spans="4:6" x14ac:dyDescent="0.25">
      <c r="D206" s="34"/>
      <c r="E206" s="34"/>
      <c r="F206" s="34"/>
    </row>
    <row r="207" spans="4:6" x14ac:dyDescent="0.25">
      <c r="D207" s="34"/>
      <c r="E207" s="34"/>
      <c r="F207" s="34"/>
    </row>
    <row r="208" spans="4:6" x14ac:dyDescent="0.25">
      <c r="D208" s="34"/>
      <c r="E208" s="34"/>
      <c r="F208" s="34"/>
    </row>
    <row r="209" spans="4:6" x14ac:dyDescent="0.25">
      <c r="D209" s="34"/>
      <c r="E209" s="34"/>
      <c r="F209" s="34"/>
    </row>
    <row r="210" spans="4:6" x14ac:dyDescent="0.25">
      <c r="D210" s="34"/>
      <c r="E210" s="34"/>
      <c r="F210" s="34"/>
    </row>
    <row r="211" spans="4:6" x14ac:dyDescent="0.25">
      <c r="D211" s="34"/>
      <c r="E211" s="34"/>
      <c r="F211" s="34"/>
    </row>
    <row r="212" spans="4:6" x14ac:dyDescent="0.25">
      <c r="D212" s="34"/>
      <c r="E212" s="34"/>
      <c r="F212" s="34"/>
    </row>
    <row r="213" spans="4:6" x14ac:dyDescent="0.25">
      <c r="D213" s="34"/>
      <c r="E213" s="34"/>
      <c r="F213" s="34"/>
    </row>
    <row r="214" spans="4:6" x14ac:dyDescent="0.25">
      <c r="D214" s="34"/>
      <c r="E214" s="34"/>
      <c r="F214" s="34"/>
    </row>
    <row r="215" spans="4:6" x14ac:dyDescent="0.25">
      <c r="D215" s="34"/>
      <c r="E215" s="34"/>
      <c r="F215" s="34"/>
    </row>
    <row r="216" spans="4:6" x14ac:dyDescent="0.25">
      <c r="D216" s="34"/>
      <c r="E216" s="34"/>
      <c r="F216" s="34"/>
    </row>
    <row r="217" spans="4:6" x14ac:dyDescent="0.25">
      <c r="D217" s="34"/>
      <c r="E217" s="34"/>
      <c r="F217" s="34"/>
    </row>
    <row r="218" spans="4:6" x14ac:dyDescent="0.25">
      <c r="D218" s="34"/>
      <c r="E218" s="34"/>
      <c r="F218" s="34"/>
    </row>
    <row r="219" spans="4:6" x14ac:dyDescent="0.25">
      <c r="D219" s="34"/>
      <c r="E219" s="34"/>
      <c r="F219" s="34"/>
    </row>
    <row r="220" spans="4:6" x14ac:dyDescent="0.25">
      <c r="D220" s="34"/>
      <c r="E220" s="34"/>
      <c r="F220" s="34"/>
    </row>
    <row r="221" spans="4:6" x14ac:dyDescent="0.25">
      <c r="D221" s="34"/>
      <c r="E221" s="34"/>
      <c r="F221" s="34"/>
    </row>
    <row r="222" spans="4:6" x14ac:dyDescent="0.25">
      <c r="D222" s="34"/>
      <c r="E222" s="34"/>
      <c r="F222" s="34"/>
    </row>
    <row r="223" spans="4:6" x14ac:dyDescent="0.25">
      <c r="D223" s="34"/>
      <c r="E223" s="34"/>
      <c r="F223" s="34"/>
    </row>
    <row r="224" spans="4:6" x14ac:dyDescent="0.25">
      <c r="D224" s="34"/>
      <c r="E224" s="34"/>
      <c r="F224" s="34"/>
    </row>
    <row r="225" spans="4:6" x14ac:dyDescent="0.25">
      <c r="D225" s="34"/>
      <c r="E225" s="34"/>
      <c r="F225" s="34"/>
    </row>
    <row r="226" spans="4:6" x14ac:dyDescent="0.25">
      <c r="D226" s="34"/>
      <c r="E226" s="34"/>
      <c r="F226" s="34"/>
    </row>
    <row r="227" spans="4:6" x14ac:dyDescent="0.25">
      <c r="D227" s="34"/>
      <c r="E227" s="34"/>
      <c r="F227" s="34"/>
    </row>
    <row r="228" spans="4:6" x14ac:dyDescent="0.25">
      <c r="D228" s="34"/>
      <c r="E228" s="34"/>
      <c r="F228" s="34"/>
    </row>
    <row r="229" spans="4:6" x14ac:dyDescent="0.25">
      <c r="D229" s="34"/>
      <c r="E229" s="34"/>
      <c r="F229" s="34"/>
    </row>
    <row r="230" spans="4:6" x14ac:dyDescent="0.25">
      <c r="D230" s="34"/>
      <c r="E230" s="34"/>
      <c r="F230" s="34"/>
    </row>
    <row r="231" spans="4:6" x14ac:dyDescent="0.25">
      <c r="D231" s="34"/>
      <c r="E231" s="34"/>
      <c r="F231" s="34"/>
    </row>
    <row r="232" spans="4:6" x14ac:dyDescent="0.25">
      <c r="D232" s="34"/>
      <c r="E232" s="34"/>
      <c r="F232" s="34"/>
    </row>
    <row r="233" spans="4:6" x14ac:dyDescent="0.25">
      <c r="D233" s="34"/>
      <c r="E233" s="34"/>
      <c r="F233" s="34"/>
    </row>
    <row r="234" spans="4:6" x14ac:dyDescent="0.25">
      <c r="D234" s="34"/>
      <c r="E234" s="34"/>
      <c r="F234" s="34"/>
    </row>
    <row r="235" spans="4:6" x14ac:dyDescent="0.25">
      <c r="D235" s="34"/>
      <c r="E235" s="34"/>
      <c r="F235" s="34"/>
    </row>
    <row r="236" spans="4:6" x14ac:dyDescent="0.25">
      <c r="D236" s="34"/>
      <c r="E236" s="34"/>
      <c r="F236" s="34"/>
    </row>
    <row r="237" spans="4:6" x14ac:dyDescent="0.25">
      <c r="D237" s="34"/>
      <c r="E237" s="34"/>
      <c r="F237" s="34"/>
    </row>
    <row r="238" spans="4:6" x14ac:dyDescent="0.25">
      <c r="D238" s="34"/>
      <c r="E238" s="34"/>
      <c r="F238" s="34"/>
    </row>
    <row r="239" spans="4:6" x14ac:dyDescent="0.25">
      <c r="D239" s="34"/>
      <c r="E239" s="34"/>
      <c r="F239" s="34"/>
    </row>
    <row r="240" spans="4:6" x14ac:dyDescent="0.25">
      <c r="D240" s="34"/>
      <c r="E240" s="34"/>
      <c r="F240" s="34"/>
    </row>
    <row r="241" spans="4:6" x14ac:dyDescent="0.25">
      <c r="D241" s="34"/>
      <c r="E241" s="34"/>
      <c r="F241" s="34"/>
    </row>
    <row r="242" spans="4:6" x14ac:dyDescent="0.25">
      <c r="D242" s="34"/>
      <c r="E242" s="34"/>
      <c r="F242" s="34"/>
    </row>
    <row r="243" spans="4:6" x14ac:dyDescent="0.25">
      <c r="D243" s="34"/>
      <c r="E243" s="34"/>
      <c r="F243" s="34"/>
    </row>
    <row r="244" spans="4:6" x14ac:dyDescent="0.25">
      <c r="D244" s="34"/>
      <c r="E244" s="34"/>
      <c r="F244" s="34"/>
    </row>
    <row r="245" spans="4:6" x14ac:dyDescent="0.25">
      <c r="D245" s="34"/>
      <c r="E245" s="34"/>
      <c r="F245" s="34"/>
    </row>
    <row r="246" spans="4:6" x14ac:dyDescent="0.25">
      <c r="D246" s="34"/>
      <c r="E246" s="34"/>
      <c r="F246" s="34"/>
    </row>
    <row r="247" spans="4:6" x14ac:dyDescent="0.25">
      <c r="D247" s="34"/>
      <c r="E247" s="34"/>
      <c r="F247" s="34"/>
    </row>
    <row r="248" spans="4:6" x14ac:dyDescent="0.25">
      <c r="D248" s="34"/>
      <c r="E248" s="34"/>
      <c r="F248" s="34"/>
    </row>
    <row r="249" spans="4:6" x14ac:dyDescent="0.25">
      <c r="D249" s="34"/>
      <c r="E249" s="34"/>
      <c r="F249" s="34"/>
    </row>
    <row r="250" spans="4:6" x14ac:dyDescent="0.25">
      <c r="D250" s="34"/>
      <c r="E250" s="34"/>
      <c r="F250" s="34"/>
    </row>
    <row r="251" spans="4:6" x14ac:dyDescent="0.25">
      <c r="D251" s="34"/>
      <c r="E251" s="34"/>
      <c r="F251" s="34"/>
    </row>
    <row r="252" spans="4:6" x14ac:dyDescent="0.25">
      <c r="D252" s="34"/>
      <c r="E252" s="34"/>
      <c r="F252" s="34"/>
    </row>
    <row r="253" spans="4:6" x14ac:dyDescent="0.25">
      <c r="D253" s="34"/>
      <c r="E253" s="34"/>
      <c r="F253" s="34"/>
    </row>
    <row r="254" spans="4:6" x14ac:dyDescent="0.25">
      <c r="D254" s="34"/>
      <c r="E254" s="34"/>
      <c r="F254" s="34"/>
    </row>
    <row r="255" spans="4:6" x14ac:dyDescent="0.25">
      <c r="D255" s="34"/>
      <c r="E255" s="34"/>
      <c r="F255" s="34"/>
    </row>
    <row r="256" spans="4:6" x14ac:dyDescent="0.25">
      <c r="D256" s="34"/>
      <c r="E256" s="34"/>
      <c r="F256" s="34"/>
    </row>
    <row r="257" spans="4:6" x14ac:dyDescent="0.25">
      <c r="D257" s="34"/>
      <c r="E257" s="34"/>
      <c r="F257" s="34"/>
    </row>
    <row r="258" spans="4:6" x14ac:dyDescent="0.25">
      <c r="D258" s="34"/>
      <c r="E258" s="34"/>
      <c r="F258" s="34"/>
    </row>
    <row r="259" spans="4:6" x14ac:dyDescent="0.25">
      <c r="D259" s="34"/>
      <c r="E259" s="34"/>
      <c r="F259" s="34"/>
    </row>
    <row r="260" spans="4:6" x14ac:dyDescent="0.25">
      <c r="D260" s="34"/>
      <c r="E260" s="34"/>
      <c r="F260" s="34"/>
    </row>
    <row r="261" spans="4:6" x14ac:dyDescent="0.25">
      <c r="D261" s="34"/>
      <c r="E261" s="34"/>
      <c r="F261" s="34"/>
    </row>
    <row r="262" spans="4:6" x14ac:dyDescent="0.25">
      <c r="D262" s="34"/>
      <c r="E262" s="34"/>
      <c r="F262" s="34"/>
    </row>
    <row r="263" spans="4:6" x14ac:dyDescent="0.25">
      <c r="D263" s="34"/>
      <c r="E263" s="34"/>
      <c r="F263" s="34"/>
    </row>
    <row r="264" spans="4:6" x14ac:dyDescent="0.25">
      <c r="D264" s="34"/>
      <c r="E264" s="34"/>
      <c r="F264" s="34"/>
    </row>
    <row r="265" spans="4:6" x14ac:dyDescent="0.25">
      <c r="D265" s="34"/>
      <c r="E265" s="34"/>
      <c r="F265" s="34"/>
    </row>
    <row r="266" spans="4:6" x14ac:dyDescent="0.25">
      <c r="D266" s="34"/>
      <c r="E266" s="34"/>
      <c r="F266" s="34"/>
    </row>
    <row r="267" spans="4:6" x14ac:dyDescent="0.25">
      <c r="D267" s="34"/>
      <c r="E267" s="34"/>
      <c r="F267" s="34"/>
    </row>
    <row r="268" spans="4:6" x14ac:dyDescent="0.25">
      <c r="D268" s="34"/>
      <c r="E268" s="34"/>
      <c r="F268" s="34"/>
    </row>
    <row r="269" spans="4:6" x14ac:dyDescent="0.25">
      <c r="D269" s="34"/>
      <c r="E269" s="34"/>
      <c r="F269" s="34"/>
    </row>
    <row r="270" spans="4:6" x14ac:dyDescent="0.25">
      <c r="D270" s="34"/>
      <c r="E270" s="34"/>
      <c r="F270" s="34"/>
    </row>
    <row r="271" spans="4:6" x14ac:dyDescent="0.25">
      <c r="D271" s="34"/>
      <c r="E271" s="34"/>
      <c r="F271" s="34"/>
    </row>
    <row r="272" spans="4:6" x14ac:dyDescent="0.25">
      <c r="D272" s="34"/>
      <c r="E272" s="34"/>
      <c r="F272" s="34"/>
    </row>
    <row r="273" spans="4:6" x14ac:dyDescent="0.25">
      <c r="D273" s="34"/>
      <c r="E273" s="34"/>
      <c r="F273" s="34"/>
    </row>
    <row r="274" spans="4:6" x14ac:dyDescent="0.25">
      <c r="D274" s="34"/>
      <c r="E274" s="34"/>
      <c r="F274" s="34"/>
    </row>
    <row r="275" spans="4:6" x14ac:dyDescent="0.25">
      <c r="D275" s="34"/>
      <c r="E275" s="34"/>
      <c r="F275" s="34"/>
    </row>
    <row r="276" spans="4:6" x14ac:dyDescent="0.25">
      <c r="D276" s="34"/>
      <c r="E276" s="34"/>
      <c r="F276" s="34"/>
    </row>
    <row r="277" spans="4:6" x14ac:dyDescent="0.25">
      <c r="D277" s="34"/>
      <c r="E277" s="34"/>
      <c r="F277" s="34"/>
    </row>
    <row r="278" spans="4:6" x14ac:dyDescent="0.25">
      <c r="D278" s="34"/>
      <c r="E278" s="34"/>
      <c r="F278" s="34"/>
    </row>
    <row r="279" spans="4:6" x14ac:dyDescent="0.25">
      <c r="D279" s="34"/>
      <c r="E279" s="34"/>
      <c r="F279" s="34"/>
    </row>
    <row r="280" spans="4:6" x14ac:dyDescent="0.25">
      <c r="D280" s="34"/>
      <c r="E280" s="34"/>
      <c r="F280" s="34"/>
    </row>
    <row r="281" spans="4:6" x14ac:dyDescent="0.25">
      <c r="D281" s="34"/>
      <c r="E281" s="34"/>
      <c r="F281" s="34"/>
    </row>
    <row r="282" spans="4:6" x14ac:dyDescent="0.25">
      <c r="D282" s="34"/>
      <c r="E282" s="34"/>
      <c r="F282" s="34"/>
    </row>
    <row r="283" spans="4:6" x14ac:dyDescent="0.25">
      <c r="D283" s="34"/>
      <c r="E283" s="34"/>
      <c r="F283" s="34"/>
    </row>
    <row r="284" spans="4:6" x14ac:dyDescent="0.25">
      <c r="D284" s="34"/>
      <c r="E284" s="34"/>
      <c r="F284" s="34"/>
    </row>
    <row r="285" spans="4:6" x14ac:dyDescent="0.25">
      <c r="D285" s="34"/>
      <c r="E285" s="34"/>
      <c r="F285" s="34"/>
    </row>
    <row r="286" spans="4:6" x14ac:dyDescent="0.25">
      <c r="D286" s="34"/>
      <c r="E286" s="34"/>
      <c r="F286" s="34"/>
    </row>
    <row r="287" spans="4:6" x14ac:dyDescent="0.25">
      <c r="D287" s="34"/>
      <c r="E287" s="34"/>
      <c r="F287" s="34"/>
    </row>
    <row r="288" spans="4:6" x14ac:dyDescent="0.25">
      <c r="D288" s="34"/>
      <c r="E288" s="34"/>
      <c r="F288" s="34"/>
    </row>
    <row r="289" spans="4:6" x14ac:dyDescent="0.25">
      <c r="D289" s="34"/>
      <c r="E289" s="34"/>
      <c r="F289" s="34"/>
    </row>
    <row r="290" spans="4:6" x14ac:dyDescent="0.25">
      <c r="D290" s="34"/>
      <c r="E290" s="34"/>
      <c r="F290" s="34"/>
    </row>
    <row r="291" spans="4:6" x14ac:dyDescent="0.25">
      <c r="D291" s="34"/>
      <c r="E291" s="34"/>
      <c r="F291" s="34"/>
    </row>
    <row r="292" spans="4:6" x14ac:dyDescent="0.25">
      <c r="D292" s="34"/>
      <c r="E292" s="34"/>
      <c r="F292" s="34"/>
    </row>
    <row r="293" spans="4:6" x14ac:dyDescent="0.25">
      <c r="D293" s="34"/>
      <c r="E293" s="34"/>
      <c r="F293" s="34"/>
    </row>
    <row r="294" spans="4:6" x14ac:dyDescent="0.25">
      <c r="D294" s="34"/>
      <c r="E294" s="34"/>
      <c r="F294" s="34"/>
    </row>
    <row r="295" spans="4:6" x14ac:dyDescent="0.25">
      <c r="D295" s="34"/>
      <c r="E295" s="34"/>
      <c r="F295" s="34"/>
    </row>
    <row r="296" spans="4:6" x14ac:dyDescent="0.25">
      <c r="D296" s="34"/>
      <c r="E296" s="34"/>
      <c r="F296" s="34"/>
    </row>
    <row r="297" spans="4:6" x14ac:dyDescent="0.25">
      <c r="D297" s="34"/>
      <c r="E297" s="34"/>
      <c r="F297" s="34"/>
    </row>
    <row r="298" spans="4:6" x14ac:dyDescent="0.25">
      <c r="D298" s="34"/>
      <c r="E298" s="34"/>
      <c r="F298" s="34"/>
    </row>
    <row r="299" spans="4:6" x14ac:dyDescent="0.25">
      <c r="D299" s="34"/>
      <c r="E299" s="34"/>
      <c r="F299" s="34"/>
    </row>
    <row r="300" spans="4:6" x14ac:dyDescent="0.25">
      <c r="D300" s="34"/>
      <c r="E300" s="34"/>
      <c r="F300" s="34"/>
    </row>
    <row r="301" spans="4:6" x14ac:dyDescent="0.25">
      <c r="D301" s="34"/>
      <c r="E301" s="34"/>
      <c r="F301" s="34"/>
    </row>
    <row r="302" spans="4:6" x14ac:dyDescent="0.25">
      <c r="D302" s="34"/>
      <c r="E302" s="34"/>
      <c r="F302" s="34"/>
    </row>
    <row r="303" spans="4:6" x14ac:dyDescent="0.25">
      <c r="D303" s="34"/>
      <c r="E303" s="34"/>
      <c r="F303" s="34"/>
    </row>
    <row r="304" spans="4:6" x14ac:dyDescent="0.25">
      <c r="D304" s="34"/>
      <c r="E304" s="34"/>
      <c r="F304" s="34"/>
    </row>
    <row r="305" spans="4:6" x14ac:dyDescent="0.25">
      <c r="D305" s="34"/>
      <c r="E305" s="34"/>
      <c r="F305" s="34"/>
    </row>
    <row r="306" spans="4:6" x14ac:dyDescent="0.25">
      <c r="D306" s="34"/>
      <c r="E306" s="34"/>
      <c r="F306" s="34"/>
    </row>
    <row r="307" spans="4:6" x14ac:dyDescent="0.25">
      <c r="D307" s="34"/>
      <c r="E307" s="34"/>
      <c r="F307" s="34"/>
    </row>
    <row r="308" spans="4:6" x14ac:dyDescent="0.25">
      <c r="D308" s="34"/>
      <c r="E308" s="34"/>
      <c r="F308" s="34"/>
    </row>
    <row r="309" spans="4:6" x14ac:dyDescent="0.25">
      <c r="D309" s="34"/>
      <c r="E309" s="34"/>
      <c r="F309" s="34"/>
    </row>
    <row r="310" spans="4:6" x14ac:dyDescent="0.25">
      <c r="D310" s="34"/>
      <c r="E310" s="34"/>
      <c r="F310" s="34"/>
    </row>
    <row r="311" spans="4:6" x14ac:dyDescent="0.25">
      <c r="D311" s="34"/>
      <c r="E311" s="34"/>
      <c r="F311" s="34"/>
    </row>
    <row r="312" spans="4:6" x14ac:dyDescent="0.25">
      <c r="D312" s="34"/>
      <c r="E312" s="34"/>
      <c r="F312" s="34"/>
    </row>
    <row r="313" spans="4:6" x14ac:dyDescent="0.25">
      <c r="D313" s="34"/>
      <c r="E313" s="34"/>
      <c r="F313" s="34"/>
    </row>
    <row r="314" spans="4:6" x14ac:dyDescent="0.25">
      <c r="D314" s="34"/>
      <c r="E314" s="34"/>
      <c r="F314" s="34"/>
    </row>
    <row r="315" spans="4:6" x14ac:dyDescent="0.25">
      <c r="D315" s="34"/>
      <c r="E315" s="34"/>
      <c r="F315" s="34"/>
    </row>
    <row r="316" spans="4:6" x14ac:dyDescent="0.25">
      <c r="D316" s="34"/>
      <c r="E316" s="34"/>
      <c r="F316" s="34"/>
    </row>
    <row r="317" spans="4:6" x14ac:dyDescent="0.25">
      <c r="D317" s="34"/>
      <c r="E317" s="34"/>
      <c r="F317" s="34"/>
    </row>
    <row r="318" spans="4:6" x14ac:dyDescent="0.25">
      <c r="D318" s="34"/>
      <c r="E318" s="34"/>
      <c r="F318" s="34"/>
    </row>
    <row r="319" spans="4:6" x14ac:dyDescent="0.25">
      <c r="D319" s="34"/>
      <c r="E319" s="34"/>
      <c r="F319" s="34"/>
    </row>
    <row r="320" spans="4:6" x14ac:dyDescent="0.25">
      <c r="D320" s="34"/>
      <c r="E320" s="34"/>
      <c r="F320" s="34"/>
    </row>
    <row r="321" spans="4:6" x14ac:dyDescent="0.25">
      <c r="D321" s="34"/>
      <c r="E321" s="34"/>
      <c r="F321" s="34"/>
    </row>
    <row r="322" spans="4:6" x14ac:dyDescent="0.25">
      <c r="D322" s="34"/>
      <c r="E322" s="34"/>
      <c r="F322" s="34"/>
    </row>
    <row r="323" spans="4:6" x14ac:dyDescent="0.25">
      <c r="D323" s="34"/>
      <c r="E323" s="34"/>
      <c r="F323" s="34"/>
    </row>
    <row r="324" spans="4:6" x14ac:dyDescent="0.25">
      <c r="D324" s="34"/>
      <c r="E324" s="34"/>
      <c r="F324" s="34"/>
    </row>
    <row r="325" spans="4:6" x14ac:dyDescent="0.25">
      <c r="D325" s="34"/>
      <c r="E325" s="34"/>
      <c r="F325" s="34"/>
    </row>
    <row r="326" spans="4:6" x14ac:dyDescent="0.25">
      <c r="D326" s="34"/>
      <c r="E326" s="34"/>
      <c r="F326" s="34"/>
    </row>
    <row r="327" spans="4:6" x14ac:dyDescent="0.25">
      <c r="D327" s="34"/>
      <c r="E327" s="34"/>
      <c r="F327" s="34"/>
    </row>
    <row r="328" spans="4:6" x14ac:dyDescent="0.25">
      <c r="D328" s="34"/>
      <c r="E328" s="34"/>
      <c r="F328" s="34"/>
    </row>
    <row r="329" spans="4:6" x14ac:dyDescent="0.25">
      <c r="D329" s="34"/>
      <c r="E329" s="34"/>
      <c r="F329" s="34"/>
    </row>
    <row r="330" spans="4:6" x14ac:dyDescent="0.25">
      <c r="D330" s="34"/>
      <c r="E330" s="34"/>
      <c r="F330" s="34"/>
    </row>
    <row r="331" spans="4:6" x14ac:dyDescent="0.25">
      <c r="D331" s="34"/>
      <c r="E331" s="34"/>
      <c r="F331" s="34"/>
    </row>
    <row r="332" spans="4:6" x14ac:dyDescent="0.25">
      <c r="D332" s="34"/>
      <c r="E332" s="34"/>
      <c r="F332" s="34"/>
    </row>
    <row r="333" spans="4:6" x14ac:dyDescent="0.25">
      <c r="D333" s="34"/>
      <c r="E333" s="34"/>
      <c r="F333" s="34"/>
    </row>
    <row r="334" spans="4:6" x14ac:dyDescent="0.25">
      <c r="D334" s="34"/>
      <c r="E334" s="34"/>
      <c r="F334" s="34"/>
    </row>
    <row r="335" spans="4:6" x14ac:dyDescent="0.25">
      <c r="D335" s="34"/>
      <c r="E335" s="34"/>
      <c r="F335" s="34"/>
    </row>
    <row r="336" spans="4:6" x14ac:dyDescent="0.25">
      <c r="D336" s="34"/>
      <c r="E336" s="34"/>
      <c r="F336" s="34"/>
    </row>
    <row r="337" spans="4:6" x14ac:dyDescent="0.25">
      <c r="D337" s="34"/>
      <c r="E337" s="34"/>
      <c r="F337" s="34"/>
    </row>
    <row r="338" spans="4:6" x14ac:dyDescent="0.25">
      <c r="D338" s="34"/>
      <c r="E338" s="34"/>
      <c r="F338" s="34"/>
    </row>
    <row r="339" spans="4:6" x14ac:dyDescent="0.25">
      <c r="D339" s="34"/>
      <c r="E339" s="34"/>
      <c r="F339" s="34"/>
    </row>
    <row r="340" spans="4:6" x14ac:dyDescent="0.25">
      <c r="D340" s="34"/>
      <c r="E340" s="34"/>
      <c r="F340" s="34"/>
    </row>
    <row r="341" spans="4:6" x14ac:dyDescent="0.25">
      <c r="D341" s="34"/>
      <c r="E341" s="34"/>
      <c r="F341" s="34"/>
    </row>
    <row r="342" spans="4:6" x14ac:dyDescent="0.25">
      <c r="D342" s="34"/>
      <c r="E342" s="34"/>
      <c r="F342" s="34"/>
    </row>
    <row r="343" spans="4:6" x14ac:dyDescent="0.25">
      <c r="D343" s="34"/>
      <c r="E343" s="34"/>
      <c r="F343" s="34"/>
    </row>
    <row r="344" spans="4:6" x14ac:dyDescent="0.25">
      <c r="D344" s="34"/>
      <c r="E344" s="34"/>
      <c r="F344" s="34"/>
    </row>
    <row r="345" spans="4:6" x14ac:dyDescent="0.25">
      <c r="D345" s="34"/>
      <c r="E345" s="34"/>
      <c r="F345" s="34"/>
    </row>
    <row r="346" spans="4:6" x14ac:dyDescent="0.25">
      <c r="D346" s="34"/>
      <c r="E346" s="34"/>
      <c r="F346" s="34"/>
    </row>
    <row r="347" spans="4:6" x14ac:dyDescent="0.25">
      <c r="D347" s="34"/>
      <c r="E347" s="34"/>
      <c r="F347" s="34"/>
    </row>
    <row r="348" spans="4:6" x14ac:dyDescent="0.25">
      <c r="D348" s="34"/>
      <c r="E348" s="34"/>
      <c r="F348" s="34"/>
    </row>
    <row r="349" spans="4:6" x14ac:dyDescent="0.25">
      <c r="D349" s="34"/>
      <c r="E349" s="34"/>
      <c r="F349" s="34"/>
    </row>
    <row r="350" spans="4:6" x14ac:dyDescent="0.25">
      <c r="D350" s="34"/>
      <c r="E350" s="34"/>
      <c r="F350" s="34"/>
    </row>
    <row r="351" spans="4:6" x14ac:dyDescent="0.25">
      <c r="D351" s="34"/>
      <c r="E351" s="34"/>
      <c r="F351" s="34"/>
    </row>
    <row r="352" spans="4:6" x14ac:dyDescent="0.25">
      <c r="D352" s="34"/>
      <c r="E352" s="34"/>
      <c r="F352" s="34"/>
    </row>
    <row r="353" spans="4:6" x14ac:dyDescent="0.25">
      <c r="D353" s="34"/>
      <c r="E353" s="34"/>
      <c r="F353" s="34"/>
    </row>
    <row r="354" spans="4:6" x14ac:dyDescent="0.25">
      <c r="D354" s="34"/>
      <c r="E354" s="34"/>
      <c r="F354" s="34"/>
    </row>
    <row r="355" spans="4:6" x14ac:dyDescent="0.25">
      <c r="D355" s="34"/>
      <c r="E355" s="34"/>
      <c r="F355" s="34"/>
    </row>
    <row r="356" spans="4:6" x14ac:dyDescent="0.25">
      <c r="D356" s="34"/>
      <c r="E356" s="34"/>
      <c r="F356" s="34"/>
    </row>
    <row r="357" spans="4:6" x14ac:dyDescent="0.25">
      <c r="D357" s="34"/>
      <c r="E357" s="34"/>
      <c r="F357" s="34"/>
    </row>
    <row r="358" spans="4:6" x14ac:dyDescent="0.25">
      <c r="D358" s="34"/>
      <c r="E358" s="34"/>
      <c r="F358" s="34"/>
    </row>
    <row r="359" spans="4:6" x14ac:dyDescent="0.25">
      <c r="D359" s="34"/>
      <c r="E359" s="34"/>
      <c r="F359" s="34"/>
    </row>
    <row r="360" spans="4:6" x14ac:dyDescent="0.25">
      <c r="D360" s="34"/>
      <c r="E360" s="34"/>
      <c r="F360" s="34"/>
    </row>
    <row r="361" spans="4:6" x14ac:dyDescent="0.25">
      <c r="D361" s="34"/>
      <c r="E361" s="34"/>
      <c r="F361" s="34"/>
    </row>
    <row r="362" spans="4:6" x14ac:dyDescent="0.25">
      <c r="D362" s="34"/>
      <c r="E362" s="34"/>
      <c r="F362" s="34"/>
    </row>
    <row r="363" spans="4:6" x14ac:dyDescent="0.25">
      <c r="D363" s="34"/>
      <c r="E363" s="34"/>
      <c r="F363" s="34"/>
    </row>
    <row r="364" spans="4:6" x14ac:dyDescent="0.25">
      <c r="D364" s="34"/>
      <c r="E364" s="34"/>
      <c r="F364" s="34"/>
    </row>
    <row r="365" spans="4:6" x14ac:dyDescent="0.25">
      <c r="D365" s="34"/>
      <c r="E365" s="34"/>
      <c r="F365" s="34"/>
    </row>
    <row r="366" spans="4:6" x14ac:dyDescent="0.25">
      <c r="D366" s="34"/>
      <c r="E366" s="34"/>
      <c r="F366" s="34"/>
    </row>
    <row r="367" spans="4:6" x14ac:dyDescent="0.25">
      <c r="D367" s="34"/>
      <c r="E367" s="34"/>
      <c r="F367" s="34"/>
    </row>
    <row r="368" spans="4:6" x14ac:dyDescent="0.25">
      <c r="D368" s="34"/>
      <c r="E368" s="34"/>
      <c r="F368" s="34"/>
    </row>
    <row r="369" spans="4:6" x14ac:dyDescent="0.25">
      <c r="D369" s="34"/>
      <c r="E369" s="34"/>
      <c r="F369" s="34"/>
    </row>
    <row r="370" spans="4:6" x14ac:dyDescent="0.25">
      <c r="D370" s="34"/>
      <c r="E370" s="34"/>
      <c r="F370" s="34"/>
    </row>
    <row r="371" spans="4:6" x14ac:dyDescent="0.25">
      <c r="D371" s="34"/>
      <c r="E371" s="34"/>
      <c r="F371" s="34"/>
    </row>
    <row r="372" spans="4:6" x14ac:dyDescent="0.25">
      <c r="D372" s="34"/>
      <c r="E372" s="34"/>
      <c r="F372" s="34"/>
    </row>
    <row r="373" spans="4:6" x14ac:dyDescent="0.25">
      <c r="D373" s="34"/>
      <c r="E373" s="34"/>
      <c r="F373" s="34"/>
    </row>
    <row r="374" spans="4:6" x14ac:dyDescent="0.25">
      <c r="D374" s="34"/>
      <c r="E374" s="34"/>
      <c r="F374" s="34"/>
    </row>
    <row r="375" spans="4:6" x14ac:dyDescent="0.25">
      <c r="D375" s="34"/>
      <c r="E375" s="34"/>
      <c r="F375" s="34"/>
    </row>
    <row r="376" spans="4:6" x14ac:dyDescent="0.25">
      <c r="D376" s="34"/>
      <c r="E376" s="34"/>
      <c r="F376" s="34"/>
    </row>
    <row r="377" spans="4:6" x14ac:dyDescent="0.25">
      <c r="D377" s="34"/>
      <c r="E377" s="34"/>
      <c r="F377" s="34"/>
    </row>
    <row r="378" spans="4:6" x14ac:dyDescent="0.25">
      <c r="D378" s="34"/>
      <c r="E378" s="34"/>
      <c r="F378" s="34"/>
    </row>
    <row r="379" spans="4:6" x14ac:dyDescent="0.25">
      <c r="D379" s="34"/>
      <c r="E379" s="34"/>
      <c r="F379" s="34"/>
    </row>
    <row r="380" spans="4:6" x14ac:dyDescent="0.25">
      <c r="D380" s="34"/>
      <c r="E380" s="34"/>
      <c r="F380" s="34"/>
    </row>
    <row r="381" spans="4:6" x14ac:dyDescent="0.25">
      <c r="D381" s="34"/>
      <c r="E381" s="34"/>
      <c r="F381" s="34"/>
    </row>
    <row r="382" spans="4:6" x14ac:dyDescent="0.25">
      <c r="D382" s="34"/>
      <c r="E382" s="34"/>
      <c r="F382" s="34"/>
    </row>
    <row r="383" spans="4:6" x14ac:dyDescent="0.25">
      <c r="D383" s="34"/>
      <c r="E383" s="34"/>
      <c r="F383" s="34"/>
    </row>
    <row r="384" spans="4:6" x14ac:dyDescent="0.25">
      <c r="D384" s="34"/>
      <c r="E384" s="34"/>
      <c r="F384" s="34"/>
    </row>
    <row r="385" spans="4:6" x14ac:dyDescent="0.25">
      <c r="D385" s="34"/>
      <c r="E385" s="34"/>
      <c r="F385" s="34"/>
    </row>
    <row r="386" spans="4:6" x14ac:dyDescent="0.25">
      <c r="D386" s="34"/>
      <c r="E386" s="34"/>
      <c r="F386" s="34"/>
    </row>
    <row r="387" spans="4:6" x14ac:dyDescent="0.25">
      <c r="D387" s="34"/>
      <c r="E387" s="34"/>
      <c r="F387" s="34"/>
    </row>
    <row r="388" spans="4:6" x14ac:dyDescent="0.25">
      <c r="D388" s="34"/>
      <c r="E388" s="34"/>
      <c r="F388" s="34"/>
    </row>
    <row r="389" spans="4:6" x14ac:dyDescent="0.25">
      <c r="D389" s="34"/>
      <c r="E389" s="34"/>
      <c r="F389" s="34"/>
    </row>
    <row r="390" spans="4:6" x14ac:dyDescent="0.25">
      <c r="D390" s="34"/>
      <c r="E390" s="34"/>
      <c r="F390" s="34"/>
    </row>
    <row r="391" spans="4:6" x14ac:dyDescent="0.25">
      <c r="D391" s="34"/>
      <c r="E391" s="34"/>
      <c r="F391" s="34"/>
    </row>
    <row r="392" spans="4:6" x14ac:dyDescent="0.25">
      <c r="D392" s="34"/>
      <c r="E392" s="34"/>
      <c r="F392" s="34"/>
    </row>
    <row r="393" spans="4:6" x14ac:dyDescent="0.25">
      <c r="D393" s="34"/>
      <c r="E393" s="34"/>
      <c r="F393" s="34"/>
    </row>
    <row r="394" spans="4:6" x14ac:dyDescent="0.25">
      <c r="D394" s="34"/>
      <c r="E394" s="34"/>
      <c r="F394" s="34"/>
    </row>
    <row r="395" spans="4:6" x14ac:dyDescent="0.25">
      <c r="D395" s="34"/>
      <c r="E395" s="34"/>
      <c r="F395" s="34"/>
    </row>
    <row r="396" spans="4:6" x14ac:dyDescent="0.25">
      <c r="D396" s="34"/>
      <c r="E396" s="34"/>
      <c r="F396" s="34"/>
    </row>
    <row r="397" spans="4:6" x14ac:dyDescent="0.25">
      <c r="D397" s="34"/>
      <c r="E397" s="34"/>
      <c r="F397" s="34"/>
    </row>
    <row r="398" spans="4:6" x14ac:dyDescent="0.25">
      <c r="D398" s="34"/>
      <c r="E398" s="34"/>
      <c r="F398" s="34"/>
    </row>
    <row r="399" spans="4:6" x14ac:dyDescent="0.25">
      <c r="D399" s="34"/>
      <c r="E399" s="34"/>
      <c r="F399" s="34"/>
    </row>
    <row r="400" spans="4:6" x14ac:dyDescent="0.25">
      <c r="D400" s="34"/>
      <c r="E400" s="34"/>
      <c r="F400" s="34"/>
    </row>
    <row r="401" spans="4:6" x14ac:dyDescent="0.25">
      <c r="D401" s="34"/>
      <c r="E401" s="34"/>
      <c r="F401" s="34"/>
    </row>
    <row r="402" spans="4:6" x14ac:dyDescent="0.25">
      <c r="D402" s="34"/>
      <c r="E402" s="34"/>
      <c r="F402" s="34"/>
    </row>
    <row r="403" spans="4:6" x14ac:dyDescent="0.25">
      <c r="D403" s="34"/>
      <c r="E403" s="34"/>
      <c r="F403" s="34"/>
    </row>
    <row r="404" spans="4:6" x14ac:dyDescent="0.25">
      <c r="D404" s="34"/>
      <c r="E404" s="34"/>
      <c r="F404" s="34"/>
    </row>
    <row r="405" spans="4:6" x14ac:dyDescent="0.25">
      <c r="D405" s="34"/>
      <c r="E405" s="34"/>
      <c r="F405" s="34"/>
    </row>
    <row r="406" spans="4:6" x14ac:dyDescent="0.25">
      <c r="D406" s="34"/>
      <c r="E406" s="34"/>
      <c r="F406" s="34"/>
    </row>
    <row r="407" spans="4:6" x14ac:dyDescent="0.25">
      <c r="D407" s="34"/>
      <c r="E407" s="34"/>
      <c r="F407" s="34"/>
    </row>
    <row r="408" spans="4:6" x14ac:dyDescent="0.25">
      <c r="D408" s="34"/>
      <c r="E408" s="34"/>
      <c r="F408" s="34"/>
    </row>
    <row r="409" spans="4:6" x14ac:dyDescent="0.25">
      <c r="D409" s="34"/>
      <c r="E409" s="34"/>
      <c r="F409" s="34"/>
    </row>
    <row r="410" spans="4:6" x14ac:dyDescent="0.25">
      <c r="D410" s="34"/>
      <c r="E410" s="34"/>
      <c r="F410" s="34"/>
    </row>
    <row r="411" spans="4:6" x14ac:dyDescent="0.25">
      <c r="D411" s="34"/>
      <c r="E411" s="34"/>
      <c r="F411" s="34"/>
    </row>
    <row r="412" spans="4:6" x14ac:dyDescent="0.25">
      <c r="D412" s="34"/>
      <c r="E412" s="34"/>
      <c r="F412" s="34"/>
    </row>
    <row r="413" spans="4:6" x14ac:dyDescent="0.25">
      <c r="D413" s="34"/>
      <c r="E413" s="34"/>
      <c r="F413" s="34"/>
    </row>
    <row r="414" spans="4:6" x14ac:dyDescent="0.25">
      <c r="D414" s="34"/>
      <c r="E414" s="34"/>
      <c r="F414" s="34"/>
    </row>
    <row r="415" spans="4:6" x14ac:dyDescent="0.25">
      <c r="D415" s="34"/>
      <c r="E415" s="34"/>
      <c r="F415" s="34"/>
    </row>
    <row r="416" spans="4:6" x14ac:dyDescent="0.25">
      <c r="D416" s="34"/>
      <c r="E416" s="34"/>
      <c r="F416" s="34"/>
    </row>
    <row r="417" spans="4:6" x14ac:dyDescent="0.25">
      <c r="D417" s="34"/>
      <c r="E417" s="34"/>
      <c r="F417" s="34"/>
    </row>
    <row r="418" spans="4:6" x14ac:dyDescent="0.25">
      <c r="D418" s="34"/>
      <c r="E418" s="34"/>
      <c r="F418" s="34"/>
    </row>
    <row r="419" spans="4:6" x14ac:dyDescent="0.25">
      <c r="D419" s="34"/>
      <c r="E419" s="34"/>
      <c r="F419" s="34"/>
    </row>
    <row r="420" spans="4:6" x14ac:dyDescent="0.25">
      <c r="D420" s="34"/>
      <c r="E420" s="34"/>
      <c r="F420" s="34"/>
    </row>
    <row r="421" spans="4:6" x14ac:dyDescent="0.25">
      <c r="D421" s="34"/>
      <c r="E421" s="34"/>
      <c r="F421" s="34"/>
    </row>
    <row r="422" spans="4:6" x14ac:dyDescent="0.25">
      <c r="D422" s="34"/>
      <c r="E422" s="34"/>
      <c r="F422" s="34"/>
    </row>
    <row r="423" spans="4:6" x14ac:dyDescent="0.25">
      <c r="D423" s="34"/>
      <c r="E423" s="34"/>
      <c r="F423" s="34"/>
    </row>
    <row r="424" spans="4:6" x14ac:dyDescent="0.25">
      <c r="D424" s="34"/>
      <c r="E424" s="34"/>
      <c r="F424" s="34"/>
    </row>
    <row r="425" spans="4:6" x14ac:dyDescent="0.25">
      <c r="D425" s="34"/>
      <c r="E425" s="34"/>
      <c r="F425" s="34"/>
    </row>
    <row r="426" spans="4:6" x14ac:dyDescent="0.25">
      <c r="D426" s="34"/>
      <c r="E426" s="34"/>
      <c r="F426" s="34"/>
    </row>
    <row r="427" spans="4:6" x14ac:dyDescent="0.25">
      <c r="D427" s="34"/>
      <c r="E427" s="34"/>
      <c r="F427" s="34"/>
    </row>
    <row r="428" spans="4:6" x14ac:dyDescent="0.25">
      <c r="D428" s="34"/>
      <c r="E428" s="34"/>
      <c r="F428" s="34"/>
    </row>
    <row r="429" spans="4:6" x14ac:dyDescent="0.25">
      <c r="D429" s="34"/>
      <c r="E429" s="34"/>
      <c r="F429" s="34"/>
    </row>
    <row r="430" spans="4:6" x14ac:dyDescent="0.25">
      <c r="D430" s="34"/>
      <c r="E430" s="34"/>
      <c r="F430" s="34"/>
    </row>
    <row r="431" spans="4:6" x14ac:dyDescent="0.25">
      <c r="D431" s="34"/>
      <c r="E431" s="34"/>
      <c r="F431" s="34"/>
    </row>
    <row r="432" spans="4:6" x14ac:dyDescent="0.25">
      <c r="D432" s="34"/>
      <c r="E432" s="34"/>
      <c r="F432" s="34"/>
    </row>
    <row r="433" spans="4:6" x14ac:dyDescent="0.25">
      <c r="D433" s="34"/>
      <c r="E433" s="34"/>
      <c r="F433" s="34"/>
    </row>
    <row r="434" spans="4:6" x14ac:dyDescent="0.25">
      <c r="D434" s="34"/>
      <c r="E434" s="34"/>
      <c r="F434" s="34"/>
    </row>
    <row r="435" spans="4:6" x14ac:dyDescent="0.25">
      <c r="D435" s="34"/>
      <c r="E435" s="34"/>
      <c r="F435" s="34"/>
    </row>
    <row r="436" spans="4:6" x14ac:dyDescent="0.25">
      <c r="D436" s="34"/>
      <c r="E436" s="34"/>
      <c r="F436" s="34"/>
    </row>
    <row r="437" spans="4:6" x14ac:dyDescent="0.25">
      <c r="D437" s="34"/>
      <c r="E437" s="34"/>
      <c r="F437" s="34"/>
    </row>
    <row r="438" spans="4:6" x14ac:dyDescent="0.25">
      <c r="D438" s="34"/>
      <c r="E438" s="34"/>
      <c r="F438" s="34"/>
    </row>
    <row r="439" spans="4:6" x14ac:dyDescent="0.25">
      <c r="D439" s="34"/>
      <c r="E439" s="34"/>
      <c r="F439" s="34"/>
    </row>
    <row r="440" spans="4:6" x14ac:dyDescent="0.25">
      <c r="D440" s="34"/>
      <c r="E440" s="34"/>
      <c r="F440" s="34"/>
    </row>
    <row r="441" spans="4:6" x14ac:dyDescent="0.25">
      <c r="D441" s="34"/>
      <c r="E441" s="34"/>
      <c r="F441" s="34"/>
    </row>
    <row r="442" spans="4:6" x14ac:dyDescent="0.25">
      <c r="D442" s="34"/>
      <c r="E442" s="34"/>
      <c r="F442" s="34"/>
    </row>
    <row r="443" spans="4:6" x14ac:dyDescent="0.25">
      <c r="D443" s="34"/>
      <c r="E443" s="34"/>
      <c r="F443" s="34"/>
    </row>
    <row r="444" spans="4:6" x14ac:dyDescent="0.25">
      <c r="D444" s="34"/>
      <c r="E444" s="34"/>
      <c r="F444" s="34"/>
    </row>
    <row r="445" spans="4:6" x14ac:dyDescent="0.25">
      <c r="D445" s="34"/>
      <c r="E445" s="34"/>
      <c r="F445" s="34"/>
    </row>
    <row r="446" spans="4:6" x14ac:dyDescent="0.25">
      <c r="D446" s="34"/>
      <c r="E446" s="34"/>
      <c r="F446" s="34"/>
    </row>
    <row r="447" spans="4:6" x14ac:dyDescent="0.25">
      <c r="D447" s="34"/>
      <c r="E447" s="34"/>
      <c r="F447" s="34"/>
    </row>
    <row r="448" spans="4:6" x14ac:dyDescent="0.25">
      <c r="D448" s="34"/>
      <c r="E448" s="34"/>
      <c r="F448" s="34"/>
    </row>
    <row r="449" spans="4:6" x14ac:dyDescent="0.25">
      <c r="D449" s="34"/>
      <c r="E449" s="34"/>
      <c r="F449" s="34"/>
    </row>
    <row r="450" spans="4:6" x14ac:dyDescent="0.25">
      <c r="D450" s="34"/>
      <c r="E450" s="34"/>
      <c r="F450" s="34"/>
    </row>
    <row r="451" spans="4:6" x14ac:dyDescent="0.25">
      <c r="D451" s="34"/>
      <c r="E451" s="34"/>
      <c r="F451" s="34"/>
    </row>
    <row r="452" spans="4:6" x14ac:dyDescent="0.25">
      <c r="D452" s="34"/>
      <c r="E452" s="34"/>
      <c r="F452" s="34"/>
    </row>
    <row r="453" spans="4:6" x14ac:dyDescent="0.25">
      <c r="D453" s="34"/>
      <c r="E453" s="34"/>
      <c r="F453" s="34"/>
    </row>
    <row r="454" spans="4:6" x14ac:dyDescent="0.25">
      <c r="D454" s="34"/>
      <c r="E454" s="34"/>
      <c r="F454" s="34"/>
    </row>
    <row r="455" spans="4:6" x14ac:dyDescent="0.25">
      <c r="D455" s="34"/>
      <c r="E455" s="34"/>
      <c r="F455" s="34"/>
    </row>
    <row r="456" spans="4:6" x14ac:dyDescent="0.25">
      <c r="D456" s="34"/>
      <c r="E456" s="34"/>
      <c r="F456" s="34"/>
    </row>
    <row r="457" spans="4:6" x14ac:dyDescent="0.25">
      <c r="D457" s="34"/>
      <c r="E457" s="34"/>
      <c r="F457" s="34"/>
    </row>
    <row r="458" spans="4:6" x14ac:dyDescent="0.25">
      <c r="D458" s="34"/>
      <c r="E458" s="34"/>
      <c r="F458" s="34"/>
    </row>
    <row r="459" spans="4:6" x14ac:dyDescent="0.25">
      <c r="D459" s="34"/>
      <c r="E459" s="34"/>
      <c r="F459" s="34"/>
    </row>
    <row r="460" spans="4:6" x14ac:dyDescent="0.25">
      <c r="D460" s="34"/>
      <c r="E460" s="34"/>
      <c r="F460" s="34"/>
    </row>
    <row r="461" spans="4:6" x14ac:dyDescent="0.25">
      <c r="D461" s="34"/>
      <c r="E461" s="34"/>
      <c r="F461" s="34"/>
    </row>
    <row r="462" spans="4:6" x14ac:dyDescent="0.25">
      <c r="D462" s="34"/>
      <c r="E462" s="34"/>
      <c r="F462" s="34"/>
    </row>
    <row r="463" spans="4:6" x14ac:dyDescent="0.25">
      <c r="D463" s="34"/>
      <c r="E463" s="34"/>
      <c r="F463" s="34"/>
    </row>
    <row r="464" spans="4:6" x14ac:dyDescent="0.25">
      <c r="D464" s="34"/>
      <c r="E464" s="34"/>
      <c r="F464" s="34"/>
    </row>
    <row r="465" spans="4:6" x14ac:dyDescent="0.25">
      <c r="D465" s="34"/>
      <c r="E465" s="34"/>
      <c r="F465" s="34"/>
    </row>
    <row r="466" spans="4:6" x14ac:dyDescent="0.25">
      <c r="D466" s="34"/>
      <c r="E466" s="34"/>
      <c r="F466" s="34"/>
    </row>
    <row r="467" spans="4:6" x14ac:dyDescent="0.25">
      <c r="D467" s="34"/>
      <c r="E467" s="34"/>
      <c r="F467" s="34"/>
    </row>
    <row r="468" spans="4:6" x14ac:dyDescent="0.25">
      <c r="D468" s="34"/>
      <c r="E468" s="34"/>
      <c r="F468" s="34"/>
    </row>
    <row r="469" spans="4:6" x14ac:dyDescent="0.25">
      <c r="D469" s="34"/>
      <c r="E469" s="34"/>
      <c r="F469" s="34"/>
    </row>
    <row r="470" spans="4:6" x14ac:dyDescent="0.25">
      <c r="D470" s="34"/>
      <c r="E470" s="34"/>
      <c r="F470" s="34"/>
    </row>
    <row r="471" spans="4:6" x14ac:dyDescent="0.25">
      <c r="D471" s="34"/>
      <c r="E471" s="34"/>
      <c r="F471" s="34"/>
    </row>
    <row r="472" spans="4:6" x14ac:dyDescent="0.25">
      <c r="D472" s="34"/>
      <c r="E472" s="34"/>
      <c r="F472" s="34"/>
    </row>
    <row r="473" spans="4:6" x14ac:dyDescent="0.25">
      <c r="D473" s="34"/>
      <c r="E473" s="34"/>
      <c r="F473" s="34"/>
    </row>
    <row r="474" spans="4:6" x14ac:dyDescent="0.25">
      <c r="D474" s="34"/>
      <c r="E474" s="34"/>
      <c r="F474" s="34"/>
    </row>
    <row r="475" spans="4:6" x14ac:dyDescent="0.25">
      <c r="D475" s="34"/>
      <c r="E475" s="34"/>
      <c r="F475" s="34"/>
    </row>
    <row r="476" spans="4:6" x14ac:dyDescent="0.25">
      <c r="D476" s="34"/>
      <c r="E476" s="34"/>
      <c r="F476" s="34"/>
    </row>
    <row r="477" spans="4:6" x14ac:dyDescent="0.25">
      <c r="D477" s="34"/>
      <c r="E477" s="34"/>
      <c r="F477" s="34"/>
    </row>
    <row r="478" spans="4:6" x14ac:dyDescent="0.25">
      <c r="D478" s="34"/>
      <c r="E478" s="34"/>
      <c r="F478" s="34"/>
    </row>
    <row r="479" spans="4:6" x14ac:dyDescent="0.25">
      <c r="D479" s="34"/>
      <c r="E479" s="34"/>
      <c r="F479" s="34"/>
    </row>
    <row r="480" spans="4:6" x14ac:dyDescent="0.25">
      <c r="D480" s="34"/>
      <c r="E480" s="34"/>
      <c r="F480" s="34"/>
    </row>
    <row r="481" spans="4:6" x14ac:dyDescent="0.25">
      <c r="D481" s="34"/>
      <c r="E481" s="34"/>
      <c r="F481" s="34"/>
    </row>
    <row r="482" spans="4:6" x14ac:dyDescent="0.25">
      <c r="D482" s="34"/>
      <c r="E482" s="34"/>
      <c r="F482" s="34"/>
    </row>
    <row r="483" spans="4:6" x14ac:dyDescent="0.25">
      <c r="D483" s="34"/>
      <c r="E483" s="34"/>
      <c r="F483" s="34"/>
    </row>
    <row r="484" spans="4:6" x14ac:dyDescent="0.25">
      <c r="D484" s="34"/>
      <c r="E484" s="34"/>
      <c r="F484" s="34"/>
    </row>
    <row r="485" spans="4:6" x14ac:dyDescent="0.25">
      <c r="D485" s="34"/>
      <c r="E485" s="34"/>
      <c r="F485" s="34"/>
    </row>
    <row r="486" spans="4:6" x14ac:dyDescent="0.25">
      <c r="D486" s="34"/>
      <c r="E486" s="34"/>
      <c r="F486" s="34"/>
    </row>
    <row r="487" spans="4:6" x14ac:dyDescent="0.25">
      <c r="D487" s="34"/>
      <c r="E487" s="34"/>
      <c r="F487" s="34"/>
    </row>
    <row r="488" spans="4:6" x14ac:dyDescent="0.25">
      <c r="D488" s="34"/>
      <c r="E488" s="34"/>
      <c r="F488" s="34"/>
    </row>
    <row r="489" spans="4:6" x14ac:dyDescent="0.25">
      <c r="D489" s="34"/>
      <c r="E489" s="34"/>
      <c r="F489" s="34"/>
    </row>
    <row r="490" spans="4:6" x14ac:dyDescent="0.25">
      <c r="D490" s="34"/>
      <c r="E490" s="34"/>
      <c r="F490" s="34"/>
    </row>
    <row r="491" spans="4:6" x14ac:dyDescent="0.25">
      <c r="D491" s="34"/>
      <c r="E491" s="34"/>
      <c r="F491" s="34"/>
    </row>
    <row r="492" spans="4:6" x14ac:dyDescent="0.25">
      <c r="D492" s="34"/>
      <c r="E492" s="34"/>
      <c r="F492" s="34"/>
    </row>
    <row r="493" spans="4:6" x14ac:dyDescent="0.25">
      <c r="D493" s="34"/>
      <c r="E493" s="34"/>
      <c r="F493" s="34"/>
    </row>
    <row r="494" spans="4:6" x14ac:dyDescent="0.25">
      <c r="D494" s="34"/>
      <c r="E494" s="34"/>
      <c r="F494" s="34"/>
    </row>
    <row r="495" spans="4:6" x14ac:dyDescent="0.25">
      <c r="D495" s="34"/>
      <c r="E495" s="34"/>
      <c r="F495" s="34"/>
    </row>
    <row r="496" spans="4:6" x14ac:dyDescent="0.25">
      <c r="D496" s="34"/>
      <c r="E496" s="34"/>
      <c r="F496" s="34"/>
    </row>
    <row r="497" spans="4:6" x14ac:dyDescent="0.25">
      <c r="D497" s="34"/>
      <c r="E497" s="34"/>
      <c r="F497" s="34"/>
    </row>
    <row r="498" spans="4:6" x14ac:dyDescent="0.25">
      <c r="D498" s="34"/>
      <c r="E498" s="34"/>
      <c r="F498" s="34"/>
    </row>
    <row r="499" spans="4:6" x14ac:dyDescent="0.25">
      <c r="D499" s="34"/>
      <c r="E499" s="34"/>
      <c r="F499" s="34"/>
    </row>
    <row r="500" spans="4:6" x14ac:dyDescent="0.25">
      <c r="D500" s="34"/>
      <c r="E500" s="34"/>
      <c r="F500" s="34"/>
    </row>
    <row r="501" spans="4:6" x14ac:dyDescent="0.25">
      <c r="D501" s="34"/>
      <c r="E501" s="34"/>
      <c r="F501" s="34"/>
    </row>
    <row r="502" spans="4:6" x14ac:dyDescent="0.25">
      <c r="D502" s="34"/>
      <c r="E502" s="34"/>
      <c r="F502" s="34"/>
    </row>
    <row r="503" spans="4:6" x14ac:dyDescent="0.25">
      <c r="D503" s="34"/>
      <c r="E503" s="34"/>
      <c r="F503" s="34"/>
    </row>
    <row r="504" spans="4:6" x14ac:dyDescent="0.25">
      <c r="D504" s="34"/>
      <c r="E504" s="34"/>
      <c r="F504" s="34"/>
    </row>
    <row r="505" spans="4:6" x14ac:dyDescent="0.25">
      <c r="D505" s="34"/>
      <c r="E505" s="34"/>
      <c r="F505" s="34"/>
    </row>
    <row r="506" spans="4:6" x14ac:dyDescent="0.25">
      <c r="D506" s="34"/>
      <c r="E506" s="34"/>
      <c r="F506" s="34"/>
    </row>
    <row r="507" spans="4:6" x14ac:dyDescent="0.25">
      <c r="D507" s="34"/>
      <c r="E507" s="34"/>
      <c r="F507" s="34"/>
    </row>
    <row r="508" spans="4:6" x14ac:dyDescent="0.25">
      <c r="D508" s="34"/>
      <c r="E508" s="34"/>
      <c r="F508" s="34"/>
    </row>
    <row r="509" spans="4:6" x14ac:dyDescent="0.25">
      <c r="D509" s="34"/>
      <c r="E509" s="34"/>
      <c r="F509" s="34"/>
    </row>
    <row r="510" spans="4:6" x14ac:dyDescent="0.25">
      <c r="D510" s="34"/>
      <c r="E510" s="34"/>
      <c r="F510" s="34"/>
    </row>
    <row r="511" spans="4:6" x14ac:dyDescent="0.25">
      <c r="D511" s="34"/>
      <c r="E511" s="34"/>
      <c r="F511" s="34"/>
    </row>
    <row r="512" spans="4:6" x14ac:dyDescent="0.25">
      <c r="D512" s="34"/>
      <c r="E512" s="34"/>
      <c r="F512" s="34"/>
    </row>
    <row r="513" spans="4:6" x14ac:dyDescent="0.25">
      <c r="D513" s="34"/>
      <c r="E513" s="34"/>
      <c r="F513" s="34"/>
    </row>
    <row r="514" spans="4:6" x14ac:dyDescent="0.25">
      <c r="D514" s="34"/>
      <c r="E514" s="34"/>
      <c r="F514" s="34"/>
    </row>
    <row r="515" spans="4:6" x14ac:dyDescent="0.25">
      <c r="D515" s="34"/>
      <c r="E515" s="34"/>
      <c r="F515" s="34"/>
    </row>
    <row r="516" spans="4:6" x14ac:dyDescent="0.25">
      <c r="D516" s="34"/>
      <c r="E516" s="34"/>
      <c r="F516" s="34"/>
    </row>
    <row r="517" spans="4:6" x14ac:dyDescent="0.25">
      <c r="D517" s="34"/>
      <c r="E517" s="34"/>
      <c r="F517" s="34"/>
    </row>
    <row r="518" spans="4:6" x14ac:dyDescent="0.25">
      <c r="D518" s="34"/>
      <c r="E518" s="34"/>
      <c r="F518" s="34"/>
    </row>
    <row r="519" spans="4:6" x14ac:dyDescent="0.25">
      <c r="D519" s="34"/>
      <c r="E519" s="34"/>
      <c r="F519" s="34"/>
    </row>
    <row r="520" spans="4:6" x14ac:dyDescent="0.25">
      <c r="D520" s="34"/>
      <c r="E520" s="34"/>
      <c r="F520" s="34"/>
    </row>
    <row r="521" spans="4:6" x14ac:dyDescent="0.25">
      <c r="D521" s="34"/>
      <c r="E521" s="34"/>
      <c r="F521" s="34"/>
    </row>
    <row r="522" spans="4:6" x14ac:dyDescent="0.25">
      <c r="D522" s="34"/>
      <c r="E522" s="34"/>
      <c r="F522" s="34"/>
    </row>
    <row r="523" spans="4:6" x14ac:dyDescent="0.25">
      <c r="D523" s="34"/>
      <c r="E523" s="34"/>
      <c r="F523" s="34"/>
    </row>
    <row r="524" spans="4:6" x14ac:dyDescent="0.25">
      <c r="D524" s="34"/>
      <c r="E524" s="34"/>
      <c r="F524" s="34"/>
    </row>
    <row r="525" spans="4:6" x14ac:dyDescent="0.25">
      <c r="D525" s="34"/>
      <c r="E525" s="34"/>
      <c r="F525" s="34"/>
    </row>
    <row r="526" spans="4:6" x14ac:dyDescent="0.25">
      <c r="D526" s="34"/>
      <c r="E526" s="34"/>
      <c r="F526" s="34"/>
    </row>
    <row r="527" spans="4:6" x14ac:dyDescent="0.25">
      <c r="D527" s="34"/>
      <c r="E527" s="34"/>
      <c r="F527" s="34"/>
    </row>
    <row r="528" spans="4:6" x14ac:dyDescent="0.25">
      <c r="D528" s="34"/>
      <c r="E528" s="34"/>
      <c r="F528" s="34"/>
    </row>
    <row r="529" spans="4:6" x14ac:dyDescent="0.25">
      <c r="D529" s="34"/>
      <c r="E529" s="34"/>
      <c r="F529" s="34"/>
    </row>
    <row r="530" spans="4:6" x14ac:dyDescent="0.25">
      <c r="D530" s="34"/>
      <c r="E530" s="34"/>
      <c r="F530" s="34"/>
    </row>
    <row r="531" spans="4:6" x14ac:dyDescent="0.25">
      <c r="D531" s="34"/>
      <c r="E531" s="34"/>
      <c r="F531" s="34"/>
    </row>
    <row r="532" spans="4:6" x14ac:dyDescent="0.25">
      <c r="D532" s="34"/>
      <c r="E532" s="34"/>
      <c r="F532" s="34"/>
    </row>
    <row r="533" spans="4:6" x14ac:dyDescent="0.25">
      <c r="D533" s="34"/>
      <c r="E533" s="34"/>
      <c r="F533" s="34"/>
    </row>
    <row r="534" spans="4:6" x14ac:dyDescent="0.25">
      <c r="D534" s="34"/>
      <c r="E534" s="34"/>
      <c r="F534" s="34"/>
    </row>
    <row r="535" spans="4:6" x14ac:dyDescent="0.25">
      <c r="D535" s="34"/>
      <c r="E535" s="34"/>
      <c r="F535" s="34"/>
    </row>
    <row r="536" spans="4:6" x14ac:dyDescent="0.25">
      <c r="D536" s="34"/>
      <c r="E536" s="34"/>
      <c r="F536" s="34"/>
    </row>
    <row r="537" spans="4:6" x14ac:dyDescent="0.25">
      <c r="D537" s="34"/>
      <c r="E537" s="34"/>
      <c r="F537" s="34"/>
    </row>
    <row r="538" spans="4:6" x14ac:dyDescent="0.25">
      <c r="D538" s="34"/>
      <c r="E538" s="34"/>
      <c r="F538" s="34"/>
    </row>
    <row r="539" spans="4:6" x14ac:dyDescent="0.25">
      <c r="D539" s="34"/>
      <c r="E539" s="34"/>
      <c r="F539" s="34"/>
    </row>
    <row r="540" spans="4:6" x14ac:dyDescent="0.25">
      <c r="D540" s="34"/>
      <c r="E540" s="34"/>
      <c r="F540" s="34"/>
    </row>
    <row r="541" spans="4:6" x14ac:dyDescent="0.25">
      <c r="D541" s="34"/>
      <c r="E541" s="34"/>
      <c r="F541" s="34"/>
    </row>
    <row r="542" spans="4:6" x14ac:dyDescent="0.25">
      <c r="D542" s="34"/>
      <c r="E542" s="34"/>
      <c r="F542" s="34"/>
    </row>
    <row r="543" spans="4:6" x14ac:dyDescent="0.25">
      <c r="D543" s="34"/>
      <c r="E543" s="34"/>
      <c r="F543" s="34"/>
    </row>
    <row r="544" spans="4:6" x14ac:dyDescent="0.25">
      <c r="D544" s="34"/>
      <c r="E544" s="34"/>
      <c r="F544" s="34"/>
    </row>
    <row r="545" spans="4:6" x14ac:dyDescent="0.25">
      <c r="D545" s="34"/>
      <c r="E545" s="34"/>
      <c r="F545" s="34"/>
    </row>
    <row r="546" spans="4:6" x14ac:dyDescent="0.25">
      <c r="D546" s="34"/>
      <c r="E546" s="34"/>
      <c r="F546" s="34"/>
    </row>
    <row r="547" spans="4:6" x14ac:dyDescent="0.25">
      <c r="D547" s="34"/>
      <c r="E547" s="34"/>
      <c r="F547" s="34"/>
    </row>
    <row r="548" spans="4:6" x14ac:dyDescent="0.25">
      <c r="D548" s="34"/>
      <c r="E548" s="34"/>
      <c r="F548" s="34"/>
    </row>
    <row r="549" spans="4:6" x14ac:dyDescent="0.25">
      <c r="D549" s="34"/>
      <c r="E549" s="34"/>
      <c r="F549" s="34"/>
    </row>
    <row r="550" spans="4:6" x14ac:dyDescent="0.25">
      <c r="D550" s="34"/>
      <c r="E550" s="34"/>
      <c r="F550" s="34"/>
    </row>
    <row r="551" spans="4:6" x14ac:dyDescent="0.25">
      <c r="D551" s="34"/>
      <c r="E551" s="34"/>
      <c r="F551" s="34"/>
    </row>
    <row r="552" spans="4:6" x14ac:dyDescent="0.25">
      <c r="D552" s="34"/>
      <c r="E552" s="34"/>
      <c r="F552" s="34"/>
    </row>
    <row r="553" spans="4:6" x14ac:dyDescent="0.25">
      <c r="D553" s="34"/>
      <c r="E553" s="34"/>
      <c r="F553" s="34"/>
    </row>
    <row r="554" spans="4:6" x14ac:dyDescent="0.25">
      <c r="D554" s="34"/>
      <c r="E554" s="34"/>
      <c r="F554" s="34"/>
    </row>
    <row r="555" spans="4:6" x14ac:dyDescent="0.25">
      <c r="D555" s="34"/>
      <c r="E555" s="34"/>
      <c r="F555" s="34"/>
    </row>
    <row r="556" spans="4:6" x14ac:dyDescent="0.25">
      <c r="D556" s="34"/>
      <c r="E556" s="34"/>
      <c r="F556" s="34"/>
    </row>
    <row r="557" spans="4:6" x14ac:dyDescent="0.25">
      <c r="D557" s="34"/>
      <c r="E557" s="34"/>
      <c r="F557" s="34"/>
    </row>
    <row r="558" spans="4:6" x14ac:dyDescent="0.25">
      <c r="D558" s="34"/>
      <c r="E558" s="34"/>
      <c r="F558" s="34"/>
    </row>
    <row r="559" spans="4:6" x14ac:dyDescent="0.25">
      <c r="D559" s="34"/>
      <c r="E559" s="34"/>
      <c r="F559" s="34"/>
    </row>
    <row r="560" spans="4:6" x14ac:dyDescent="0.25">
      <c r="D560" s="34"/>
      <c r="E560" s="34"/>
      <c r="F560" s="34"/>
    </row>
    <row r="561" spans="4:6" x14ac:dyDescent="0.25">
      <c r="D561" s="34"/>
      <c r="E561" s="34"/>
      <c r="F561" s="34"/>
    </row>
    <row r="562" spans="4:6" x14ac:dyDescent="0.25">
      <c r="D562" s="34"/>
      <c r="E562" s="34"/>
      <c r="F562" s="34"/>
    </row>
    <row r="563" spans="4:6" x14ac:dyDescent="0.25">
      <c r="D563" s="34"/>
      <c r="E563" s="34"/>
      <c r="F563" s="34"/>
    </row>
    <row r="564" spans="4:6" x14ac:dyDescent="0.25">
      <c r="D564" s="34"/>
      <c r="E564" s="34"/>
      <c r="F564" s="34"/>
    </row>
    <row r="565" spans="4:6" x14ac:dyDescent="0.25">
      <c r="D565" s="34"/>
      <c r="E565" s="34"/>
      <c r="F565" s="34"/>
    </row>
    <row r="566" spans="4:6" x14ac:dyDescent="0.25">
      <c r="D566" s="34"/>
      <c r="E566" s="34"/>
      <c r="F566" s="34"/>
    </row>
    <row r="567" spans="4:6" x14ac:dyDescent="0.25">
      <c r="D567" s="34"/>
      <c r="E567" s="34"/>
      <c r="F567" s="34"/>
    </row>
    <row r="568" spans="4:6" x14ac:dyDescent="0.25">
      <c r="D568" s="34"/>
      <c r="E568" s="34"/>
      <c r="F568" s="34"/>
    </row>
    <row r="569" spans="4:6" x14ac:dyDescent="0.25">
      <c r="D569" s="34"/>
      <c r="E569" s="34"/>
      <c r="F569" s="34"/>
    </row>
    <row r="570" spans="4:6" x14ac:dyDescent="0.25">
      <c r="D570" s="34"/>
      <c r="E570" s="34"/>
      <c r="F570" s="34"/>
    </row>
    <row r="571" spans="4:6" x14ac:dyDescent="0.25">
      <c r="D571" s="34"/>
      <c r="E571" s="34"/>
      <c r="F571" s="34"/>
    </row>
    <row r="572" spans="4:6" x14ac:dyDescent="0.25">
      <c r="D572" s="34"/>
      <c r="E572" s="34"/>
      <c r="F572" s="34"/>
    </row>
    <row r="573" spans="4:6" x14ac:dyDescent="0.25">
      <c r="D573" s="34"/>
      <c r="E573" s="34"/>
      <c r="F573" s="34"/>
    </row>
    <row r="574" spans="4:6" x14ac:dyDescent="0.25">
      <c r="D574" s="34"/>
      <c r="E574" s="34"/>
      <c r="F574" s="34"/>
    </row>
    <row r="575" spans="4:6" x14ac:dyDescent="0.25">
      <c r="D575" s="34"/>
      <c r="E575" s="34"/>
      <c r="F575" s="34"/>
    </row>
    <row r="576" spans="4:6" x14ac:dyDescent="0.25">
      <c r="D576" s="34"/>
      <c r="E576" s="34"/>
      <c r="F576" s="34"/>
    </row>
    <row r="577" spans="4:6" x14ac:dyDescent="0.25">
      <c r="D577" s="34"/>
      <c r="E577" s="34"/>
      <c r="F577" s="34"/>
    </row>
    <row r="578" spans="4:6" x14ac:dyDescent="0.25">
      <c r="D578" s="34"/>
      <c r="E578" s="34"/>
      <c r="F578" s="34"/>
    </row>
    <row r="579" spans="4:6" x14ac:dyDescent="0.25">
      <c r="D579" s="34"/>
      <c r="E579" s="34"/>
      <c r="F579" s="34"/>
    </row>
    <row r="580" spans="4:6" x14ac:dyDescent="0.25">
      <c r="D580" s="34"/>
      <c r="E580" s="34"/>
      <c r="F580" s="34"/>
    </row>
    <row r="581" spans="4:6" x14ac:dyDescent="0.25">
      <c r="D581" s="34"/>
      <c r="E581" s="34"/>
      <c r="F581" s="34"/>
    </row>
    <row r="582" spans="4:6" x14ac:dyDescent="0.25">
      <c r="D582" s="34"/>
      <c r="E582" s="34"/>
      <c r="F582" s="34"/>
    </row>
    <row r="583" spans="4:6" x14ac:dyDescent="0.25">
      <c r="D583" s="34"/>
      <c r="E583" s="34"/>
      <c r="F583" s="34"/>
    </row>
    <row r="584" spans="4:6" x14ac:dyDescent="0.25">
      <c r="D584" s="34"/>
      <c r="E584" s="34"/>
      <c r="F584" s="34"/>
    </row>
    <row r="585" spans="4:6" x14ac:dyDescent="0.25">
      <c r="D585" s="34"/>
      <c r="E585" s="34"/>
      <c r="F585" s="34"/>
    </row>
    <row r="586" spans="4:6" x14ac:dyDescent="0.25">
      <c r="D586" s="34"/>
      <c r="E586" s="34"/>
      <c r="F586" s="34"/>
    </row>
    <row r="587" spans="4:6" x14ac:dyDescent="0.25">
      <c r="D587" s="34"/>
      <c r="E587" s="34"/>
      <c r="F587" s="34"/>
    </row>
    <row r="588" spans="4:6" x14ac:dyDescent="0.25">
      <c r="D588" s="34"/>
      <c r="E588" s="34"/>
      <c r="F588" s="34"/>
    </row>
    <row r="589" spans="4:6" x14ac:dyDescent="0.25">
      <c r="D589" s="34"/>
      <c r="E589" s="34"/>
      <c r="F589" s="34"/>
    </row>
    <row r="590" spans="4:6" x14ac:dyDescent="0.25">
      <c r="D590" s="34"/>
      <c r="E590" s="34"/>
      <c r="F590" s="34"/>
    </row>
    <row r="591" spans="4:6" x14ac:dyDescent="0.25">
      <c r="D591" s="34"/>
      <c r="E591" s="34"/>
      <c r="F591" s="34"/>
    </row>
    <row r="592" spans="4:6" x14ac:dyDescent="0.25">
      <c r="D592" s="34"/>
      <c r="E592" s="34"/>
      <c r="F592" s="34"/>
    </row>
    <row r="593" spans="4:6" x14ac:dyDescent="0.25">
      <c r="D593" s="34"/>
      <c r="E593" s="34"/>
      <c r="F593" s="34"/>
    </row>
    <row r="594" spans="4:6" x14ac:dyDescent="0.25">
      <c r="D594" s="34"/>
      <c r="E594" s="34"/>
      <c r="F594" s="34"/>
    </row>
    <row r="595" spans="4:6" x14ac:dyDescent="0.25">
      <c r="D595" s="34"/>
      <c r="E595" s="34"/>
      <c r="F595" s="34"/>
    </row>
    <row r="596" spans="4:6" x14ac:dyDescent="0.25">
      <c r="D596" s="34"/>
      <c r="E596" s="34"/>
      <c r="F596" s="34"/>
    </row>
    <row r="597" spans="4:6" x14ac:dyDescent="0.25">
      <c r="D597" s="34"/>
      <c r="E597" s="34"/>
      <c r="F597" s="34"/>
    </row>
    <row r="598" spans="4:6" x14ac:dyDescent="0.25">
      <c r="D598" s="34"/>
      <c r="E598" s="34"/>
      <c r="F598" s="34"/>
    </row>
    <row r="599" spans="4:6" x14ac:dyDescent="0.25">
      <c r="D599" s="34"/>
      <c r="E599" s="34"/>
      <c r="F599" s="34"/>
    </row>
    <row r="600" spans="4:6" x14ac:dyDescent="0.25">
      <c r="D600" s="34"/>
      <c r="E600" s="34"/>
      <c r="F600" s="34"/>
    </row>
    <row r="601" spans="4:6" x14ac:dyDescent="0.25">
      <c r="D601" s="34"/>
      <c r="E601" s="34"/>
      <c r="F601" s="34"/>
    </row>
    <row r="602" spans="4:6" x14ac:dyDescent="0.25">
      <c r="D602" s="34"/>
      <c r="E602" s="34"/>
      <c r="F602" s="34"/>
    </row>
    <row r="603" spans="4:6" x14ac:dyDescent="0.25">
      <c r="D603" s="34"/>
      <c r="E603" s="34"/>
      <c r="F603" s="34"/>
    </row>
    <row r="604" spans="4:6" x14ac:dyDescent="0.25">
      <c r="D604" s="34"/>
      <c r="E604" s="34"/>
      <c r="F604" s="34"/>
    </row>
    <row r="605" spans="4:6" x14ac:dyDescent="0.25">
      <c r="D605" s="34"/>
      <c r="E605" s="34"/>
      <c r="F605" s="34"/>
    </row>
    <row r="606" spans="4:6" x14ac:dyDescent="0.25">
      <c r="D606" s="34"/>
      <c r="E606" s="34"/>
      <c r="F606" s="34"/>
    </row>
    <row r="607" spans="4:6" x14ac:dyDescent="0.25">
      <c r="D607" s="34"/>
      <c r="E607" s="34"/>
      <c r="F607" s="34"/>
    </row>
    <row r="608" spans="4:6" x14ac:dyDescent="0.25">
      <c r="D608" s="34"/>
      <c r="E608" s="34"/>
      <c r="F608" s="34"/>
    </row>
    <row r="609" spans="4:6" x14ac:dyDescent="0.25">
      <c r="D609" s="34"/>
      <c r="E609" s="34"/>
      <c r="F609" s="34"/>
    </row>
    <row r="610" spans="4:6" x14ac:dyDescent="0.25">
      <c r="D610" s="34"/>
      <c r="E610" s="34"/>
      <c r="F610" s="34"/>
    </row>
    <row r="611" spans="4:6" x14ac:dyDescent="0.25">
      <c r="D611" s="34"/>
      <c r="E611" s="34"/>
      <c r="F611" s="34"/>
    </row>
    <row r="612" spans="4:6" x14ac:dyDescent="0.25">
      <c r="D612" s="34"/>
      <c r="E612" s="34"/>
      <c r="F612" s="34"/>
    </row>
    <row r="613" spans="4:6" x14ac:dyDescent="0.25">
      <c r="D613" s="34"/>
      <c r="E613" s="34"/>
      <c r="F613" s="34"/>
    </row>
    <row r="614" spans="4:6" x14ac:dyDescent="0.25">
      <c r="D614" s="34"/>
      <c r="E614" s="34"/>
      <c r="F614" s="34"/>
    </row>
    <row r="615" spans="4:6" x14ac:dyDescent="0.25">
      <c r="D615" s="34"/>
      <c r="E615" s="34"/>
      <c r="F615" s="34"/>
    </row>
    <row r="616" spans="4:6" x14ac:dyDescent="0.25">
      <c r="D616" s="34"/>
      <c r="E616" s="34"/>
      <c r="F616" s="34"/>
    </row>
    <row r="617" spans="4:6" x14ac:dyDescent="0.25">
      <c r="D617" s="34"/>
      <c r="E617" s="34"/>
      <c r="F617" s="34"/>
    </row>
    <row r="618" spans="4:6" x14ac:dyDescent="0.25">
      <c r="D618" s="34"/>
      <c r="E618" s="34"/>
      <c r="F618" s="34"/>
    </row>
    <row r="619" spans="4:6" x14ac:dyDescent="0.25">
      <c r="D619" s="34"/>
      <c r="E619" s="34"/>
      <c r="F619" s="34"/>
    </row>
    <row r="620" spans="4:6" x14ac:dyDescent="0.25">
      <c r="D620" s="34"/>
      <c r="E620" s="34"/>
      <c r="F620" s="34"/>
    </row>
    <row r="621" spans="4:6" x14ac:dyDescent="0.25">
      <c r="D621" s="34"/>
      <c r="E621" s="34"/>
      <c r="F621" s="34"/>
    </row>
    <row r="622" spans="4:6" x14ac:dyDescent="0.25">
      <c r="D622" s="34"/>
      <c r="E622" s="34"/>
      <c r="F622" s="34"/>
    </row>
    <row r="623" spans="4:6" x14ac:dyDescent="0.25">
      <c r="D623" s="34"/>
      <c r="E623" s="34"/>
      <c r="F623" s="34"/>
    </row>
    <row r="624" spans="4:6" x14ac:dyDescent="0.25">
      <c r="D624" s="34"/>
      <c r="E624" s="34"/>
      <c r="F624" s="34"/>
    </row>
    <row r="625" spans="4:6" x14ac:dyDescent="0.25">
      <c r="D625" s="34"/>
      <c r="E625" s="34"/>
      <c r="F625" s="34"/>
    </row>
    <row r="626" spans="4:6" x14ac:dyDescent="0.25">
      <c r="D626" s="34"/>
      <c r="E626" s="34"/>
      <c r="F626" s="34"/>
    </row>
    <row r="627" spans="4:6" x14ac:dyDescent="0.25">
      <c r="D627" s="34"/>
      <c r="E627" s="34"/>
      <c r="F627" s="34"/>
    </row>
    <row r="628" spans="4:6" x14ac:dyDescent="0.25">
      <c r="D628" s="34"/>
      <c r="E628" s="34"/>
      <c r="F628" s="34"/>
    </row>
    <row r="629" spans="4:6" x14ac:dyDescent="0.25">
      <c r="D629" s="34"/>
      <c r="E629" s="34"/>
      <c r="F629" s="34"/>
    </row>
    <row r="630" spans="4:6" x14ac:dyDescent="0.25">
      <c r="D630" s="34"/>
      <c r="E630" s="34"/>
      <c r="F630" s="34"/>
    </row>
    <row r="631" spans="4:6" x14ac:dyDescent="0.25">
      <c r="D631" s="34"/>
      <c r="E631" s="34"/>
      <c r="F631" s="34"/>
    </row>
    <row r="632" spans="4:6" x14ac:dyDescent="0.25">
      <c r="D632" s="34"/>
      <c r="E632" s="34"/>
      <c r="F632" s="34"/>
    </row>
    <row r="633" spans="4:6" x14ac:dyDescent="0.25">
      <c r="D633" s="34"/>
      <c r="E633" s="34"/>
      <c r="F633" s="34"/>
    </row>
    <row r="634" spans="4:6" x14ac:dyDescent="0.25">
      <c r="D634" s="34"/>
      <c r="E634" s="34"/>
      <c r="F634" s="34"/>
    </row>
    <row r="635" spans="4:6" x14ac:dyDescent="0.25">
      <c r="D635" s="34"/>
      <c r="E635" s="34"/>
      <c r="F635" s="34"/>
    </row>
    <row r="636" spans="4:6" x14ac:dyDescent="0.25">
      <c r="D636" s="34"/>
      <c r="E636" s="34"/>
      <c r="F636" s="34"/>
    </row>
    <row r="637" spans="4:6" x14ac:dyDescent="0.25">
      <c r="D637" s="34"/>
      <c r="E637" s="34"/>
      <c r="F637" s="34"/>
    </row>
    <row r="638" spans="4:6" x14ac:dyDescent="0.25">
      <c r="D638" s="34"/>
      <c r="E638" s="34"/>
      <c r="F638" s="34"/>
    </row>
    <row r="639" spans="4:6" x14ac:dyDescent="0.25">
      <c r="D639" s="34"/>
      <c r="E639" s="34"/>
      <c r="F639" s="34"/>
    </row>
    <row r="640" spans="4:6" x14ac:dyDescent="0.25">
      <c r="D640" s="34"/>
      <c r="E640" s="34"/>
      <c r="F640" s="34"/>
    </row>
    <row r="641" spans="4:6" x14ac:dyDescent="0.25">
      <c r="D641" s="34"/>
      <c r="E641" s="34"/>
      <c r="F641" s="34"/>
    </row>
    <row r="642" spans="4:6" x14ac:dyDescent="0.25">
      <c r="D642" s="34"/>
      <c r="E642" s="34"/>
      <c r="F642" s="34"/>
    </row>
    <row r="643" spans="4:6" x14ac:dyDescent="0.25">
      <c r="D643" s="34"/>
      <c r="E643" s="34"/>
      <c r="F643" s="34"/>
    </row>
    <row r="644" spans="4:6" x14ac:dyDescent="0.25">
      <c r="D644" s="34"/>
      <c r="E644" s="34"/>
      <c r="F644" s="34"/>
    </row>
    <row r="645" spans="4:6" x14ac:dyDescent="0.25">
      <c r="D645" s="34"/>
      <c r="E645" s="34"/>
      <c r="F645" s="34"/>
    </row>
    <row r="646" spans="4:6" x14ac:dyDescent="0.25">
      <c r="D646" s="34"/>
      <c r="E646" s="34"/>
      <c r="F646" s="34"/>
    </row>
    <row r="647" spans="4:6" x14ac:dyDescent="0.25">
      <c r="D647" s="34"/>
      <c r="E647" s="34"/>
      <c r="F647" s="34"/>
    </row>
    <row r="648" spans="4:6" x14ac:dyDescent="0.25">
      <c r="D648" s="34"/>
      <c r="E648" s="34"/>
      <c r="F648" s="34"/>
    </row>
    <row r="649" spans="4:6" x14ac:dyDescent="0.25">
      <c r="D649" s="34"/>
      <c r="E649" s="34"/>
      <c r="F649" s="34"/>
    </row>
    <row r="650" spans="4:6" x14ac:dyDescent="0.25">
      <c r="D650" s="34"/>
      <c r="E650" s="34"/>
      <c r="F650" s="34"/>
    </row>
    <row r="651" spans="4:6" x14ac:dyDescent="0.25">
      <c r="D651" s="34"/>
      <c r="E651" s="34"/>
      <c r="F651" s="34"/>
    </row>
    <row r="652" spans="4:6" x14ac:dyDescent="0.25">
      <c r="D652" s="34"/>
      <c r="E652" s="34"/>
      <c r="F652" s="34"/>
    </row>
    <row r="653" spans="4:6" x14ac:dyDescent="0.25">
      <c r="D653" s="34"/>
      <c r="E653" s="34"/>
      <c r="F653" s="34"/>
    </row>
    <row r="654" spans="4:6" x14ac:dyDescent="0.25">
      <c r="D654" s="34"/>
      <c r="E654" s="34"/>
      <c r="F654" s="34"/>
    </row>
    <row r="655" spans="4:6" x14ac:dyDescent="0.25">
      <c r="D655" s="34"/>
      <c r="E655" s="34"/>
      <c r="F655" s="34"/>
    </row>
    <row r="656" spans="4:6" x14ac:dyDescent="0.25">
      <c r="D656" s="34"/>
      <c r="E656" s="34"/>
      <c r="F656" s="34"/>
    </row>
    <row r="657" spans="4:6" x14ac:dyDescent="0.25">
      <c r="D657" s="34"/>
      <c r="E657" s="34"/>
      <c r="F657" s="34"/>
    </row>
    <row r="658" spans="4:6" x14ac:dyDescent="0.25">
      <c r="D658" s="34"/>
      <c r="E658" s="34"/>
      <c r="F658" s="34"/>
    </row>
    <row r="659" spans="4:6" x14ac:dyDescent="0.25">
      <c r="D659" s="34"/>
      <c r="E659" s="34"/>
      <c r="F659" s="34"/>
    </row>
    <row r="660" spans="4:6" x14ac:dyDescent="0.25">
      <c r="D660" s="34"/>
      <c r="E660" s="34"/>
      <c r="F660" s="34"/>
    </row>
    <row r="661" spans="4:6" x14ac:dyDescent="0.25">
      <c r="D661" s="34"/>
      <c r="E661" s="34"/>
      <c r="F661" s="34"/>
    </row>
    <row r="662" spans="4:6" x14ac:dyDescent="0.25">
      <c r="D662" s="34"/>
      <c r="E662" s="34"/>
      <c r="F662" s="34"/>
    </row>
    <row r="663" spans="4:6" x14ac:dyDescent="0.25">
      <c r="D663" s="34"/>
      <c r="E663" s="34"/>
      <c r="F663" s="34"/>
    </row>
    <row r="664" spans="4:6" x14ac:dyDescent="0.25">
      <c r="D664" s="34"/>
      <c r="E664" s="34"/>
      <c r="F664" s="34"/>
    </row>
    <row r="665" spans="4:6" x14ac:dyDescent="0.25">
      <c r="D665" s="34"/>
      <c r="E665" s="34"/>
      <c r="F665" s="34"/>
    </row>
    <row r="666" spans="4:6" x14ac:dyDescent="0.25">
      <c r="D666" s="34"/>
      <c r="E666" s="34"/>
      <c r="F666" s="34"/>
    </row>
    <row r="667" spans="4:6" x14ac:dyDescent="0.25">
      <c r="D667" s="34"/>
      <c r="E667" s="34"/>
      <c r="F667" s="34"/>
    </row>
    <row r="668" spans="4:6" x14ac:dyDescent="0.25">
      <c r="D668" s="34"/>
      <c r="E668" s="34"/>
      <c r="F668" s="34"/>
    </row>
    <row r="669" spans="4:6" x14ac:dyDescent="0.25">
      <c r="D669" s="34"/>
      <c r="E669" s="34"/>
      <c r="F669" s="34"/>
    </row>
    <row r="670" spans="4:6" x14ac:dyDescent="0.25">
      <c r="D670" s="34"/>
      <c r="E670" s="34"/>
      <c r="F670" s="34"/>
    </row>
    <row r="671" spans="4:6" x14ac:dyDescent="0.25">
      <c r="D671" s="34"/>
      <c r="E671" s="34"/>
      <c r="F671" s="34"/>
    </row>
    <row r="672" spans="4:6" x14ac:dyDescent="0.25">
      <c r="D672" s="34"/>
      <c r="E672" s="34"/>
      <c r="F672" s="34"/>
    </row>
    <row r="673" spans="4:6" x14ac:dyDescent="0.25">
      <c r="D673" s="34"/>
      <c r="E673" s="34"/>
      <c r="F673" s="34"/>
    </row>
    <row r="674" spans="4:6" x14ac:dyDescent="0.25">
      <c r="D674" s="34"/>
      <c r="E674" s="34"/>
      <c r="F674" s="34"/>
    </row>
    <row r="675" spans="4:6" x14ac:dyDescent="0.25">
      <c r="D675" s="34"/>
      <c r="E675" s="34"/>
      <c r="F675" s="34"/>
    </row>
    <row r="676" spans="4:6" x14ac:dyDescent="0.25">
      <c r="D676" s="34"/>
      <c r="E676" s="34"/>
      <c r="F676" s="34"/>
    </row>
    <row r="677" spans="4:6" x14ac:dyDescent="0.25">
      <c r="D677" s="34"/>
      <c r="E677" s="34"/>
      <c r="F677" s="34"/>
    </row>
    <row r="678" spans="4:6" x14ac:dyDescent="0.25">
      <c r="D678" s="34"/>
      <c r="E678" s="34"/>
      <c r="F678" s="34"/>
    </row>
    <row r="679" spans="4:6" x14ac:dyDescent="0.25">
      <c r="D679" s="34"/>
      <c r="E679" s="34"/>
      <c r="F679" s="34"/>
    </row>
    <row r="680" spans="4:6" x14ac:dyDescent="0.25">
      <c r="D680" s="34"/>
      <c r="E680" s="34"/>
      <c r="F680" s="34"/>
    </row>
    <row r="681" spans="4:6" x14ac:dyDescent="0.25">
      <c r="D681" s="34"/>
      <c r="E681" s="34"/>
      <c r="F681" s="34"/>
    </row>
    <row r="682" spans="4:6" x14ac:dyDescent="0.25">
      <c r="D682" s="34"/>
      <c r="E682" s="34"/>
      <c r="F682" s="34"/>
    </row>
    <row r="683" spans="4:6" x14ac:dyDescent="0.25">
      <c r="D683" s="34"/>
      <c r="E683" s="34"/>
      <c r="F683" s="34"/>
    </row>
    <row r="684" spans="4:6" x14ac:dyDescent="0.25">
      <c r="D684" s="34"/>
      <c r="E684" s="34"/>
      <c r="F684" s="34"/>
    </row>
    <row r="685" spans="4:6" x14ac:dyDescent="0.25">
      <c r="D685" s="34"/>
      <c r="E685" s="34"/>
      <c r="F685" s="34"/>
    </row>
    <row r="686" spans="4:6" x14ac:dyDescent="0.25">
      <c r="D686" s="34"/>
      <c r="E686" s="34"/>
      <c r="F686" s="34"/>
    </row>
    <row r="687" spans="4:6" x14ac:dyDescent="0.25">
      <c r="D687" s="34"/>
      <c r="E687" s="34"/>
      <c r="F687" s="34"/>
    </row>
    <row r="688" spans="4:6" x14ac:dyDescent="0.25">
      <c r="D688" s="34"/>
      <c r="E688" s="34"/>
      <c r="F688" s="34"/>
    </row>
    <row r="689" spans="4:6" x14ac:dyDescent="0.25">
      <c r="D689" s="34"/>
      <c r="E689" s="34"/>
      <c r="F689" s="34"/>
    </row>
    <row r="690" spans="4:6" x14ac:dyDescent="0.25">
      <c r="D690" s="34"/>
      <c r="E690" s="34"/>
      <c r="F690" s="34"/>
    </row>
    <row r="691" spans="4:6" x14ac:dyDescent="0.25">
      <c r="D691" s="34"/>
      <c r="E691" s="34"/>
      <c r="F691" s="34"/>
    </row>
    <row r="692" spans="4:6" x14ac:dyDescent="0.25">
      <c r="D692" s="34"/>
      <c r="E692" s="34"/>
      <c r="F692" s="34"/>
    </row>
    <row r="693" spans="4:6" x14ac:dyDescent="0.25">
      <c r="D693" s="34"/>
      <c r="E693" s="34"/>
      <c r="F693" s="34"/>
    </row>
    <row r="694" spans="4:6" x14ac:dyDescent="0.25">
      <c r="D694" s="34"/>
      <c r="E694" s="34"/>
      <c r="F694" s="34"/>
    </row>
    <row r="695" spans="4:6" x14ac:dyDescent="0.25">
      <c r="D695" s="34"/>
      <c r="E695" s="34"/>
      <c r="F695" s="34"/>
    </row>
    <row r="696" spans="4:6" x14ac:dyDescent="0.25">
      <c r="D696" s="34"/>
      <c r="E696" s="34"/>
      <c r="F696" s="34"/>
    </row>
    <row r="697" spans="4:6" x14ac:dyDescent="0.25">
      <c r="D697" s="34"/>
      <c r="E697" s="34"/>
      <c r="F697" s="34"/>
    </row>
    <row r="698" spans="4:6" x14ac:dyDescent="0.25">
      <c r="D698" s="34"/>
      <c r="E698" s="34"/>
      <c r="F698" s="34"/>
    </row>
    <row r="699" spans="4:6" x14ac:dyDescent="0.25">
      <c r="D699" s="34"/>
      <c r="E699" s="34"/>
      <c r="F699" s="34"/>
    </row>
    <row r="700" spans="4:6" x14ac:dyDescent="0.25">
      <c r="D700" s="34"/>
      <c r="E700" s="34"/>
      <c r="F700" s="34"/>
    </row>
    <row r="701" spans="4:6" x14ac:dyDescent="0.25">
      <c r="D701" s="34"/>
      <c r="E701" s="34"/>
      <c r="F701" s="34"/>
    </row>
    <row r="702" spans="4:6" x14ac:dyDescent="0.25">
      <c r="D702" s="34"/>
      <c r="E702" s="34"/>
      <c r="F702" s="34"/>
    </row>
    <row r="703" spans="4:6" x14ac:dyDescent="0.25">
      <c r="D703" s="34"/>
      <c r="E703" s="34"/>
      <c r="F703" s="34"/>
    </row>
    <row r="704" spans="4:6" x14ac:dyDescent="0.25">
      <c r="D704" s="34"/>
      <c r="E704" s="34"/>
      <c r="F704" s="34"/>
    </row>
    <row r="705" spans="4:6" x14ac:dyDescent="0.25">
      <c r="D705" s="34"/>
      <c r="E705" s="34"/>
      <c r="F705" s="34"/>
    </row>
    <row r="706" spans="4:6" x14ac:dyDescent="0.25">
      <c r="D706" s="34"/>
      <c r="E706" s="34"/>
      <c r="F706" s="34"/>
    </row>
    <row r="707" spans="4:6" x14ac:dyDescent="0.25">
      <c r="D707" s="34"/>
      <c r="E707" s="34"/>
      <c r="F707" s="34"/>
    </row>
    <row r="708" spans="4:6" x14ac:dyDescent="0.25">
      <c r="D708" s="34"/>
      <c r="E708" s="34"/>
      <c r="F708" s="34"/>
    </row>
    <row r="709" spans="4:6" x14ac:dyDescent="0.25">
      <c r="D709" s="34"/>
      <c r="E709" s="34"/>
      <c r="F709" s="34"/>
    </row>
    <row r="710" spans="4:6" x14ac:dyDescent="0.25">
      <c r="D710" s="34"/>
      <c r="E710" s="34"/>
      <c r="F710" s="34"/>
    </row>
    <row r="711" spans="4:6" x14ac:dyDescent="0.25">
      <c r="D711" s="34"/>
      <c r="E711" s="34"/>
      <c r="F711" s="34"/>
    </row>
    <row r="712" spans="4:6" x14ac:dyDescent="0.25">
      <c r="D712" s="34"/>
      <c r="E712" s="34"/>
      <c r="F712" s="34"/>
    </row>
    <row r="713" spans="4:6" x14ac:dyDescent="0.25">
      <c r="D713" s="34"/>
      <c r="E713" s="34"/>
      <c r="F713" s="34"/>
    </row>
    <row r="714" spans="4:6" x14ac:dyDescent="0.25">
      <c r="D714" s="34"/>
      <c r="E714" s="34"/>
      <c r="F714" s="34"/>
    </row>
    <row r="715" spans="4:6" x14ac:dyDescent="0.25">
      <c r="D715" s="34"/>
      <c r="E715" s="34"/>
      <c r="F715" s="34"/>
    </row>
    <row r="716" spans="4:6" x14ac:dyDescent="0.25">
      <c r="D716" s="34"/>
      <c r="E716" s="34"/>
      <c r="F716" s="34"/>
    </row>
    <row r="717" spans="4:6" x14ac:dyDescent="0.25">
      <c r="D717" s="34"/>
      <c r="E717" s="34"/>
      <c r="F717" s="34"/>
    </row>
    <row r="718" spans="4:6" x14ac:dyDescent="0.25">
      <c r="D718" s="34"/>
      <c r="E718" s="34"/>
      <c r="F718" s="34"/>
    </row>
    <row r="719" spans="4:6" x14ac:dyDescent="0.25">
      <c r="D719" s="34"/>
      <c r="E719" s="34"/>
      <c r="F719" s="34"/>
    </row>
    <row r="720" spans="4:6" x14ac:dyDescent="0.25">
      <c r="D720" s="34"/>
      <c r="E720" s="34"/>
      <c r="F720" s="34"/>
    </row>
    <row r="721" spans="4:6" x14ac:dyDescent="0.25">
      <c r="D721" s="34"/>
      <c r="E721" s="34"/>
      <c r="F721" s="34"/>
    </row>
    <row r="722" spans="4:6" x14ac:dyDescent="0.25">
      <c r="D722" s="34"/>
      <c r="E722" s="34"/>
      <c r="F722" s="34"/>
    </row>
    <row r="723" spans="4:6" x14ac:dyDescent="0.25">
      <c r="D723" s="34"/>
      <c r="E723" s="34"/>
      <c r="F723" s="34"/>
    </row>
    <row r="724" spans="4:6" x14ac:dyDescent="0.25">
      <c r="D724" s="34"/>
      <c r="E724" s="34"/>
      <c r="F724" s="34"/>
    </row>
    <row r="725" spans="4:6" x14ac:dyDescent="0.25">
      <c r="D725" s="34"/>
      <c r="E725" s="34"/>
      <c r="F725" s="34"/>
    </row>
    <row r="726" spans="4:6" x14ac:dyDescent="0.25">
      <c r="D726" s="34"/>
      <c r="E726" s="34"/>
      <c r="F726" s="34"/>
    </row>
    <row r="727" spans="4:6" x14ac:dyDescent="0.25">
      <c r="D727" s="34"/>
      <c r="E727" s="34"/>
      <c r="F727" s="34"/>
    </row>
    <row r="728" spans="4:6" x14ac:dyDescent="0.25">
      <c r="D728" s="34"/>
      <c r="E728" s="34"/>
      <c r="F728" s="34"/>
    </row>
    <row r="729" spans="4:6" x14ac:dyDescent="0.25">
      <c r="D729" s="34"/>
      <c r="E729" s="34"/>
      <c r="F729" s="34"/>
    </row>
    <row r="730" spans="4:6" x14ac:dyDescent="0.25">
      <c r="D730" s="34"/>
      <c r="E730" s="34"/>
      <c r="F730" s="34"/>
    </row>
    <row r="731" spans="4:6" x14ac:dyDescent="0.25">
      <c r="D731" s="34"/>
      <c r="E731" s="34"/>
      <c r="F731" s="34"/>
    </row>
    <row r="732" spans="4:6" x14ac:dyDescent="0.25">
      <c r="D732" s="34"/>
      <c r="E732" s="34"/>
      <c r="F732" s="34"/>
    </row>
    <row r="733" spans="4:6" x14ac:dyDescent="0.25">
      <c r="D733" s="34"/>
      <c r="E733" s="34"/>
      <c r="F733" s="34"/>
    </row>
    <row r="734" spans="4:6" x14ac:dyDescent="0.25">
      <c r="D734" s="34"/>
      <c r="E734" s="34"/>
      <c r="F734" s="34"/>
    </row>
    <row r="735" spans="4:6" x14ac:dyDescent="0.25">
      <c r="D735" s="34"/>
      <c r="E735" s="34"/>
      <c r="F735" s="34"/>
    </row>
    <row r="736" spans="4:6" x14ac:dyDescent="0.25">
      <c r="D736" s="34"/>
      <c r="E736" s="34"/>
      <c r="F736" s="34"/>
    </row>
    <row r="737" spans="4:6" x14ac:dyDescent="0.25">
      <c r="D737" s="34"/>
      <c r="E737" s="34"/>
      <c r="F737" s="34"/>
    </row>
    <row r="738" spans="4:6" x14ac:dyDescent="0.25">
      <c r="D738" s="34"/>
      <c r="E738" s="34"/>
      <c r="F738" s="34"/>
    </row>
    <row r="739" spans="4:6" x14ac:dyDescent="0.25">
      <c r="D739" s="34"/>
      <c r="E739" s="34"/>
      <c r="F739" s="34"/>
    </row>
    <row r="740" spans="4:6" x14ac:dyDescent="0.25">
      <c r="D740" s="34"/>
      <c r="E740" s="34"/>
      <c r="F740" s="34"/>
    </row>
    <row r="741" spans="4:6" x14ac:dyDescent="0.25">
      <c r="D741" s="34"/>
      <c r="E741" s="34"/>
      <c r="F741" s="34"/>
    </row>
    <row r="742" spans="4:6" x14ac:dyDescent="0.25">
      <c r="D742" s="34"/>
      <c r="E742" s="34"/>
      <c r="F742" s="34"/>
    </row>
    <row r="743" spans="4:6" x14ac:dyDescent="0.25">
      <c r="D743" s="34"/>
      <c r="E743" s="34"/>
      <c r="F743" s="34"/>
    </row>
    <row r="744" spans="4:6" x14ac:dyDescent="0.25">
      <c r="D744" s="34"/>
      <c r="E744" s="34"/>
      <c r="F744" s="34"/>
    </row>
    <row r="745" spans="4:6" x14ac:dyDescent="0.25">
      <c r="D745" s="34"/>
      <c r="E745" s="34"/>
      <c r="F745" s="34"/>
    </row>
    <row r="746" spans="4:6" x14ac:dyDescent="0.25">
      <c r="D746" s="34"/>
      <c r="E746" s="34"/>
      <c r="F746" s="34"/>
    </row>
    <row r="747" spans="4:6" x14ac:dyDescent="0.25">
      <c r="D747" s="34"/>
      <c r="E747" s="34"/>
      <c r="F747" s="34"/>
    </row>
    <row r="748" spans="4:6" x14ac:dyDescent="0.25">
      <c r="D748" s="34"/>
      <c r="E748" s="34"/>
      <c r="F748" s="34"/>
    </row>
    <row r="749" spans="4:6" x14ac:dyDescent="0.25">
      <c r="D749" s="34"/>
      <c r="E749" s="34"/>
      <c r="F749" s="34"/>
    </row>
    <row r="750" spans="4:6" x14ac:dyDescent="0.25">
      <c r="D750" s="34"/>
      <c r="E750" s="34"/>
      <c r="F750" s="34"/>
    </row>
    <row r="751" spans="4:6" x14ac:dyDescent="0.25">
      <c r="D751" s="34"/>
      <c r="E751" s="34"/>
      <c r="F751" s="34"/>
    </row>
    <row r="752" spans="4:6" x14ac:dyDescent="0.25">
      <c r="D752" s="34"/>
      <c r="E752" s="34"/>
      <c r="F752" s="34"/>
    </row>
    <row r="753" spans="4:6" x14ac:dyDescent="0.25">
      <c r="D753" s="34"/>
      <c r="E753" s="34"/>
      <c r="F753" s="34"/>
    </row>
    <row r="754" spans="4:6" x14ac:dyDescent="0.25">
      <c r="D754" s="34"/>
      <c r="E754" s="34"/>
      <c r="F754" s="34"/>
    </row>
    <row r="755" spans="4:6" x14ac:dyDescent="0.25">
      <c r="D755" s="34"/>
      <c r="E755" s="34"/>
      <c r="F755" s="34"/>
    </row>
    <row r="756" spans="4:6" x14ac:dyDescent="0.25">
      <c r="D756" s="34"/>
      <c r="E756" s="34"/>
      <c r="F756" s="34"/>
    </row>
    <row r="757" spans="4:6" x14ac:dyDescent="0.25">
      <c r="D757" s="34"/>
      <c r="E757" s="34"/>
      <c r="F757" s="34"/>
    </row>
    <row r="758" spans="4:6" x14ac:dyDescent="0.25">
      <c r="D758" s="34"/>
      <c r="E758" s="34"/>
      <c r="F758" s="34"/>
    </row>
    <row r="759" spans="4:6" x14ac:dyDescent="0.25">
      <c r="D759" s="34"/>
      <c r="E759" s="34"/>
      <c r="F759" s="34"/>
    </row>
    <row r="760" spans="4:6" x14ac:dyDescent="0.25">
      <c r="D760" s="34"/>
      <c r="E760" s="34"/>
      <c r="F760" s="34"/>
    </row>
    <row r="761" spans="4:6" x14ac:dyDescent="0.25">
      <c r="D761" s="34"/>
      <c r="E761" s="34"/>
      <c r="F761" s="34"/>
    </row>
    <row r="762" spans="4:6" x14ac:dyDescent="0.25">
      <c r="D762" s="34"/>
      <c r="E762" s="34"/>
      <c r="F762" s="34"/>
    </row>
    <row r="763" spans="4:6" x14ac:dyDescent="0.25">
      <c r="D763" s="34"/>
      <c r="E763" s="34"/>
      <c r="F763" s="34"/>
    </row>
    <row r="764" spans="4:6" x14ac:dyDescent="0.25">
      <c r="D764" s="34"/>
      <c r="E764" s="34"/>
      <c r="F764" s="34"/>
    </row>
    <row r="765" spans="4:6" x14ac:dyDescent="0.25">
      <c r="D765" s="34"/>
      <c r="E765" s="34"/>
      <c r="F765" s="34"/>
    </row>
    <row r="766" spans="4:6" x14ac:dyDescent="0.25">
      <c r="D766" s="34"/>
      <c r="E766" s="34"/>
      <c r="F766" s="34"/>
    </row>
    <row r="767" spans="4:6" x14ac:dyDescent="0.25">
      <c r="D767" s="34"/>
      <c r="E767" s="34"/>
      <c r="F767" s="34"/>
    </row>
    <row r="768" spans="4:6" x14ac:dyDescent="0.25">
      <c r="D768" s="34"/>
      <c r="E768" s="34"/>
      <c r="F768" s="34"/>
    </row>
    <row r="769" spans="4:6" x14ac:dyDescent="0.25">
      <c r="D769" s="34"/>
      <c r="E769" s="34"/>
      <c r="F769" s="34"/>
    </row>
    <row r="770" spans="4:6" x14ac:dyDescent="0.25">
      <c r="D770" s="34"/>
      <c r="E770" s="34"/>
      <c r="F770" s="34"/>
    </row>
    <row r="771" spans="4:6" x14ac:dyDescent="0.25">
      <c r="D771" s="34"/>
      <c r="E771" s="34"/>
      <c r="F771" s="34"/>
    </row>
    <row r="772" spans="4:6" x14ac:dyDescent="0.25">
      <c r="D772" s="34"/>
      <c r="E772" s="34"/>
      <c r="F772" s="34"/>
    </row>
    <row r="773" spans="4:6" x14ac:dyDescent="0.25">
      <c r="D773" s="34"/>
      <c r="E773" s="34"/>
      <c r="F773" s="34"/>
    </row>
    <row r="774" spans="4:6" x14ac:dyDescent="0.25">
      <c r="D774" s="34"/>
      <c r="E774" s="34"/>
      <c r="F774" s="34"/>
    </row>
    <row r="775" spans="4:6" x14ac:dyDescent="0.25">
      <c r="D775" s="34"/>
      <c r="E775" s="34"/>
      <c r="F775" s="34"/>
    </row>
    <row r="776" spans="4:6" x14ac:dyDescent="0.25">
      <c r="D776" s="34"/>
      <c r="E776" s="34"/>
      <c r="F776" s="34"/>
    </row>
    <row r="777" spans="4:6" x14ac:dyDescent="0.25">
      <c r="D777" s="34"/>
      <c r="E777" s="34"/>
      <c r="F777" s="34"/>
    </row>
    <row r="778" spans="4:6" x14ac:dyDescent="0.25">
      <c r="D778" s="34"/>
      <c r="E778" s="34"/>
      <c r="F778" s="34"/>
    </row>
    <row r="779" spans="4:6" x14ac:dyDescent="0.25">
      <c r="D779" s="34"/>
      <c r="E779" s="34"/>
      <c r="F779" s="34"/>
    </row>
    <row r="780" spans="4:6" x14ac:dyDescent="0.25">
      <c r="D780" s="34"/>
      <c r="E780" s="34"/>
      <c r="F780" s="34"/>
    </row>
    <row r="781" spans="4:6" x14ac:dyDescent="0.25">
      <c r="D781" s="34"/>
      <c r="E781" s="34"/>
      <c r="F781" s="34"/>
    </row>
    <row r="782" spans="4:6" x14ac:dyDescent="0.25">
      <c r="D782" s="34"/>
      <c r="E782" s="34"/>
      <c r="F782" s="34"/>
    </row>
    <row r="783" spans="4:6" x14ac:dyDescent="0.25">
      <c r="D783" s="34"/>
      <c r="E783" s="34"/>
      <c r="F783" s="34"/>
    </row>
    <row r="784" spans="4:6" x14ac:dyDescent="0.25">
      <c r="D784" s="34"/>
      <c r="E784" s="34"/>
      <c r="F784" s="34"/>
    </row>
    <row r="785" spans="4:6" x14ac:dyDescent="0.25">
      <c r="D785" s="34"/>
      <c r="E785" s="34"/>
      <c r="F785" s="34"/>
    </row>
    <row r="786" spans="4:6" x14ac:dyDescent="0.25">
      <c r="D786" s="34"/>
      <c r="E786" s="34"/>
      <c r="F786" s="34"/>
    </row>
    <row r="787" spans="4:6" x14ac:dyDescent="0.25">
      <c r="D787" s="34"/>
      <c r="E787" s="34"/>
      <c r="F787" s="34"/>
    </row>
    <row r="788" spans="4:6" x14ac:dyDescent="0.25">
      <c r="D788" s="34"/>
      <c r="E788" s="34"/>
      <c r="F788" s="34"/>
    </row>
    <row r="789" spans="4:6" x14ac:dyDescent="0.25">
      <c r="D789" s="34"/>
      <c r="E789" s="34"/>
      <c r="F789" s="34"/>
    </row>
    <row r="790" spans="4:6" x14ac:dyDescent="0.25">
      <c r="D790" s="34"/>
      <c r="E790" s="34"/>
      <c r="F790" s="34"/>
    </row>
    <row r="791" spans="4:6" x14ac:dyDescent="0.25">
      <c r="D791" s="34"/>
      <c r="E791" s="34"/>
      <c r="F791" s="34"/>
    </row>
    <row r="792" spans="4:6" x14ac:dyDescent="0.25">
      <c r="D792" s="34"/>
      <c r="E792" s="34"/>
      <c r="F792" s="34"/>
    </row>
    <row r="793" spans="4:6" x14ac:dyDescent="0.25">
      <c r="D793" s="34"/>
      <c r="E793" s="34"/>
      <c r="F793" s="34"/>
    </row>
    <row r="794" spans="4:6" x14ac:dyDescent="0.25">
      <c r="D794" s="34"/>
      <c r="E794" s="34"/>
      <c r="F794" s="34"/>
    </row>
    <row r="795" spans="4:6" x14ac:dyDescent="0.25">
      <c r="D795" s="34"/>
      <c r="E795" s="34"/>
      <c r="F795" s="34"/>
    </row>
    <row r="796" spans="4:6" x14ac:dyDescent="0.25">
      <c r="D796" s="34"/>
      <c r="E796" s="34"/>
      <c r="F796" s="34"/>
    </row>
    <row r="797" spans="4:6" x14ac:dyDescent="0.25">
      <c r="D797" s="34"/>
      <c r="E797" s="34"/>
      <c r="F797" s="34"/>
    </row>
    <row r="798" spans="4:6" x14ac:dyDescent="0.25">
      <c r="D798" s="34"/>
      <c r="E798" s="34"/>
      <c r="F798" s="34"/>
    </row>
    <row r="799" spans="4:6" x14ac:dyDescent="0.25">
      <c r="D799" s="34"/>
      <c r="E799" s="34"/>
      <c r="F799" s="34"/>
    </row>
    <row r="800" spans="4:6" x14ac:dyDescent="0.25">
      <c r="D800" s="34"/>
      <c r="E800" s="34"/>
      <c r="F800" s="34"/>
    </row>
    <row r="801" spans="4:6" x14ac:dyDescent="0.25">
      <c r="D801" s="34"/>
      <c r="E801" s="34"/>
      <c r="F801" s="34"/>
    </row>
    <row r="802" spans="4:6" x14ac:dyDescent="0.25">
      <c r="D802" s="34"/>
      <c r="E802" s="34"/>
      <c r="F802" s="34"/>
    </row>
    <row r="803" spans="4:6" x14ac:dyDescent="0.25">
      <c r="D803" s="34"/>
      <c r="E803" s="34"/>
      <c r="F803" s="34"/>
    </row>
    <row r="804" spans="4:6" x14ac:dyDescent="0.25">
      <c r="D804" s="34"/>
      <c r="E804" s="34"/>
      <c r="F804" s="34"/>
    </row>
    <row r="805" spans="4:6" x14ac:dyDescent="0.25">
      <c r="D805" s="34"/>
      <c r="E805" s="34"/>
      <c r="F805" s="34"/>
    </row>
    <row r="806" spans="4:6" x14ac:dyDescent="0.25">
      <c r="D806" s="34"/>
      <c r="E806" s="34"/>
      <c r="F806" s="34"/>
    </row>
    <row r="807" spans="4:6" x14ac:dyDescent="0.25">
      <c r="D807" s="34"/>
      <c r="E807" s="34"/>
      <c r="F807" s="34"/>
    </row>
    <row r="808" spans="4:6" x14ac:dyDescent="0.25">
      <c r="D808" s="34"/>
      <c r="E808" s="34"/>
      <c r="F808" s="34"/>
    </row>
    <row r="809" spans="4:6" x14ac:dyDescent="0.25">
      <c r="D809" s="34"/>
      <c r="E809" s="34"/>
      <c r="F809" s="34"/>
    </row>
    <row r="810" spans="4:6" x14ac:dyDescent="0.25">
      <c r="D810" s="34"/>
      <c r="E810" s="34"/>
      <c r="F810" s="34"/>
    </row>
    <row r="811" spans="4:6" x14ac:dyDescent="0.25">
      <c r="D811" s="34"/>
      <c r="E811" s="34"/>
      <c r="F811" s="34"/>
    </row>
    <row r="812" spans="4:6" x14ac:dyDescent="0.25">
      <c r="D812" s="34"/>
      <c r="E812" s="34"/>
      <c r="F812" s="34"/>
    </row>
    <row r="813" spans="4:6" x14ac:dyDescent="0.25">
      <c r="D813" s="34"/>
      <c r="E813" s="34"/>
      <c r="F813" s="34"/>
    </row>
    <row r="814" spans="4:6" x14ac:dyDescent="0.25">
      <c r="D814" s="34"/>
      <c r="E814" s="34"/>
      <c r="F814" s="34"/>
    </row>
    <row r="815" spans="4:6" x14ac:dyDescent="0.25">
      <c r="D815" s="34"/>
      <c r="E815" s="34"/>
      <c r="F815" s="34"/>
    </row>
    <row r="816" spans="4:6" x14ac:dyDescent="0.25">
      <c r="D816" s="34"/>
      <c r="E816" s="34"/>
      <c r="F816" s="34"/>
    </row>
    <row r="817" spans="4:6" x14ac:dyDescent="0.25">
      <c r="D817" s="34"/>
      <c r="E817" s="34"/>
      <c r="F817" s="34"/>
    </row>
    <row r="818" spans="4:6" x14ac:dyDescent="0.25">
      <c r="D818" s="34"/>
      <c r="E818" s="34"/>
      <c r="F818" s="34"/>
    </row>
    <row r="819" spans="4:6" x14ac:dyDescent="0.25">
      <c r="D819" s="34"/>
      <c r="E819" s="34"/>
      <c r="F819" s="34"/>
    </row>
    <row r="820" spans="4:6" x14ac:dyDescent="0.25">
      <c r="D820" s="34"/>
      <c r="E820" s="34"/>
      <c r="F820" s="34"/>
    </row>
    <row r="821" spans="4:6" x14ac:dyDescent="0.25">
      <c r="D821" s="34"/>
      <c r="E821" s="34"/>
      <c r="F821" s="34"/>
    </row>
    <row r="822" spans="4:6" x14ac:dyDescent="0.25">
      <c r="D822" s="34"/>
      <c r="E822" s="34"/>
      <c r="F822" s="34"/>
    </row>
    <row r="823" spans="4:6" x14ac:dyDescent="0.25">
      <c r="D823" s="34"/>
      <c r="E823" s="34"/>
      <c r="F823" s="34"/>
    </row>
    <row r="824" spans="4:6" x14ac:dyDescent="0.25">
      <c r="D824" s="34"/>
      <c r="E824" s="34"/>
      <c r="F824" s="34"/>
    </row>
    <row r="825" spans="4:6" x14ac:dyDescent="0.25">
      <c r="D825" s="34"/>
      <c r="E825" s="34"/>
      <c r="F825" s="34"/>
    </row>
    <row r="826" spans="4:6" x14ac:dyDescent="0.25">
      <c r="D826" s="34"/>
      <c r="E826" s="34"/>
      <c r="F826" s="34"/>
    </row>
    <row r="827" spans="4:6" x14ac:dyDescent="0.25">
      <c r="D827" s="34"/>
      <c r="E827" s="34"/>
      <c r="F827" s="34"/>
    </row>
    <row r="828" spans="4:6" x14ac:dyDescent="0.25">
      <c r="D828" s="34"/>
      <c r="E828" s="34"/>
      <c r="F828" s="34"/>
    </row>
    <row r="829" spans="4:6" x14ac:dyDescent="0.25">
      <c r="D829" s="34"/>
      <c r="E829" s="34"/>
      <c r="F829" s="34"/>
    </row>
    <row r="830" spans="4:6" x14ac:dyDescent="0.25">
      <c r="D830" s="34"/>
      <c r="E830" s="34"/>
      <c r="F830" s="34"/>
    </row>
    <row r="831" spans="4:6" x14ac:dyDescent="0.25">
      <c r="D831" s="34"/>
      <c r="E831" s="34"/>
      <c r="F831" s="34"/>
    </row>
    <row r="832" spans="4:6" x14ac:dyDescent="0.25">
      <c r="D832" s="34"/>
      <c r="E832" s="34"/>
      <c r="F832" s="34"/>
    </row>
    <row r="833" spans="4:6" x14ac:dyDescent="0.25">
      <c r="D833" s="34"/>
      <c r="E833" s="34"/>
      <c r="F833" s="34"/>
    </row>
    <row r="834" spans="4:6" x14ac:dyDescent="0.25">
      <c r="D834" s="34"/>
      <c r="E834" s="34"/>
      <c r="F834" s="34"/>
    </row>
    <row r="835" spans="4:6" x14ac:dyDescent="0.25">
      <c r="D835" s="34"/>
      <c r="E835" s="34"/>
      <c r="F835" s="34"/>
    </row>
    <row r="836" spans="4:6" x14ac:dyDescent="0.25">
      <c r="D836" s="34"/>
      <c r="E836" s="34"/>
      <c r="F836" s="34"/>
    </row>
    <row r="837" spans="4:6" x14ac:dyDescent="0.25">
      <c r="D837" s="34"/>
      <c r="E837" s="34"/>
      <c r="F837" s="34"/>
    </row>
    <row r="838" spans="4:6" x14ac:dyDescent="0.25">
      <c r="D838" s="34"/>
      <c r="E838" s="34"/>
      <c r="F838" s="34"/>
    </row>
    <row r="839" spans="4:6" x14ac:dyDescent="0.25">
      <c r="D839" s="34"/>
      <c r="E839" s="34"/>
      <c r="F839" s="34"/>
    </row>
    <row r="840" spans="4:6" x14ac:dyDescent="0.25">
      <c r="D840" s="34"/>
      <c r="E840" s="34"/>
      <c r="F840" s="34"/>
    </row>
    <row r="841" spans="4:6" x14ac:dyDescent="0.25">
      <c r="D841" s="34"/>
      <c r="E841" s="34"/>
      <c r="F841" s="34"/>
    </row>
    <row r="842" spans="4:6" x14ac:dyDescent="0.25">
      <c r="D842" s="34"/>
      <c r="E842" s="34"/>
      <c r="F842" s="34"/>
    </row>
    <row r="843" spans="4:6" x14ac:dyDescent="0.25">
      <c r="D843" s="34"/>
      <c r="E843" s="34"/>
      <c r="F843" s="34"/>
    </row>
    <row r="844" spans="4:6" x14ac:dyDescent="0.25">
      <c r="D844" s="34"/>
      <c r="E844" s="34"/>
      <c r="F844" s="34"/>
    </row>
    <row r="845" spans="4:6" x14ac:dyDescent="0.25">
      <c r="D845" s="34"/>
      <c r="E845" s="34"/>
      <c r="F845" s="34"/>
    </row>
    <row r="846" spans="4:6" x14ac:dyDescent="0.25">
      <c r="D846" s="34"/>
      <c r="E846" s="34"/>
      <c r="F846" s="34"/>
    </row>
    <row r="847" spans="4:6" x14ac:dyDescent="0.25">
      <c r="D847" s="34"/>
      <c r="E847" s="34"/>
      <c r="F847" s="34"/>
    </row>
    <row r="848" spans="4:6" x14ac:dyDescent="0.25">
      <c r="D848" s="34"/>
      <c r="E848" s="34"/>
      <c r="F848" s="34"/>
    </row>
    <row r="849" spans="4:6" x14ac:dyDescent="0.25">
      <c r="D849" s="34"/>
      <c r="E849" s="34"/>
      <c r="F849" s="34"/>
    </row>
    <row r="850" spans="4:6" x14ac:dyDescent="0.25">
      <c r="D850" s="34"/>
      <c r="E850" s="34"/>
      <c r="F850" s="34"/>
    </row>
    <row r="851" spans="4:6" x14ac:dyDescent="0.25">
      <c r="D851" s="34"/>
      <c r="E851" s="34"/>
      <c r="F851" s="34"/>
    </row>
    <row r="852" spans="4:6" x14ac:dyDescent="0.25">
      <c r="D852" s="34"/>
      <c r="E852" s="34"/>
      <c r="F852" s="34"/>
    </row>
    <row r="853" spans="4:6" x14ac:dyDescent="0.25">
      <c r="D853" s="34"/>
      <c r="E853" s="34"/>
      <c r="F853" s="34"/>
    </row>
    <row r="854" spans="4:6" x14ac:dyDescent="0.25">
      <c r="D854" s="34"/>
      <c r="E854" s="34"/>
      <c r="F854" s="34"/>
    </row>
    <row r="855" spans="4:6" x14ac:dyDescent="0.25">
      <c r="D855" s="34"/>
      <c r="E855" s="34"/>
      <c r="F855" s="34"/>
    </row>
    <row r="856" spans="4:6" x14ac:dyDescent="0.25">
      <c r="D856" s="34"/>
      <c r="E856" s="34"/>
      <c r="F856" s="34"/>
    </row>
    <row r="857" spans="4:6" x14ac:dyDescent="0.25">
      <c r="D857" s="34"/>
      <c r="E857" s="34"/>
      <c r="F857" s="34"/>
    </row>
    <row r="858" spans="4:6" x14ac:dyDescent="0.25">
      <c r="D858" s="34"/>
      <c r="E858" s="34"/>
      <c r="F858" s="34"/>
    </row>
    <row r="859" spans="4:6" x14ac:dyDescent="0.25">
      <c r="D859" s="34"/>
      <c r="E859" s="34"/>
      <c r="F859" s="34"/>
    </row>
    <row r="860" spans="4:6" x14ac:dyDescent="0.25">
      <c r="D860" s="34"/>
      <c r="E860" s="34"/>
      <c r="F860" s="34"/>
    </row>
    <row r="861" spans="4:6" x14ac:dyDescent="0.25">
      <c r="D861" s="34"/>
      <c r="E861" s="34"/>
      <c r="F861" s="34"/>
    </row>
    <row r="862" spans="4:6" x14ac:dyDescent="0.25">
      <c r="D862" s="34"/>
      <c r="E862" s="34"/>
      <c r="F862" s="34"/>
    </row>
    <row r="863" spans="4:6" x14ac:dyDescent="0.25">
      <c r="D863" s="34"/>
      <c r="E863" s="34"/>
      <c r="F863" s="34"/>
    </row>
    <row r="864" spans="4:6" x14ac:dyDescent="0.25">
      <c r="D864" s="34"/>
      <c r="E864" s="34"/>
      <c r="F864" s="34"/>
    </row>
    <row r="865" spans="4:6" x14ac:dyDescent="0.25">
      <c r="D865" s="34"/>
      <c r="E865" s="34"/>
      <c r="F865" s="34"/>
    </row>
    <row r="866" spans="4:6" x14ac:dyDescent="0.25">
      <c r="D866" s="34"/>
      <c r="E866" s="34"/>
      <c r="F866" s="34"/>
    </row>
    <row r="867" spans="4:6" x14ac:dyDescent="0.25">
      <c r="D867" s="34"/>
      <c r="E867" s="34"/>
      <c r="F867" s="34"/>
    </row>
    <row r="868" spans="4:6" x14ac:dyDescent="0.25">
      <c r="D868" s="34"/>
      <c r="E868" s="34"/>
      <c r="F868" s="34"/>
    </row>
    <row r="869" spans="4:6" x14ac:dyDescent="0.25">
      <c r="D869" s="34"/>
      <c r="E869" s="34"/>
      <c r="F869" s="34"/>
    </row>
    <row r="870" spans="4:6" x14ac:dyDescent="0.25">
      <c r="D870" s="34"/>
      <c r="E870" s="34"/>
      <c r="F870" s="34"/>
    </row>
    <row r="871" spans="4:6" x14ac:dyDescent="0.25">
      <c r="D871" s="34"/>
      <c r="E871" s="34"/>
      <c r="F871" s="34"/>
    </row>
    <row r="872" spans="4:6" x14ac:dyDescent="0.25">
      <c r="D872" s="34"/>
      <c r="E872" s="34"/>
      <c r="F872" s="34"/>
    </row>
    <row r="873" spans="4:6" x14ac:dyDescent="0.25">
      <c r="D873" s="34"/>
      <c r="E873" s="34"/>
      <c r="F873" s="34"/>
    </row>
    <row r="874" spans="4:6" x14ac:dyDescent="0.25">
      <c r="D874" s="34"/>
      <c r="E874" s="34"/>
      <c r="F874" s="34"/>
    </row>
    <row r="875" spans="4:6" x14ac:dyDescent="0.25">
      <c r="D875" s="34"/>
      <c r="E875" s="34"/>
      <c r="F875" s="34"/>
    </row>
    <row r="876" spans="4:6" x14ac:dyDescent="0.25">
      <c r="D876" s="34"/>
      <c r="E876" s="34"/>
      <c r="F876" s="34"/>
    </row>
    <row r="877" spans="4:6" x14ac:dyDescent="0.25">
      <c r="D877" s="34"/>
      <c r="E877" s="34"/>
      <c r="F877" s="34"/>
    </row>
    <row r="878" spans="4:6" x14ac:dyDescent="0.25">
      <c r="D878" s="34"/>
      <c r="E878" s="34"/>
      <c r="F878" s="34"/>
    </row>
    <row r="879" spans="4:6" x14ac:dyDescent="0.25">
      <c r="D879" s="34"/>
      <c r="E879" s="34"/>
      <c r="F879" s="34"/>
    </row>
    <row r="880" spans="4:6" x14ac:dyDescent="0.25">
      <c r="D880" s="34"/>
      <c r="E880" s="34"/>
      <c r="F880" s="34"/>
    </row>
    <row r="881" spans="4:6" x14ac:dyDescent="0.25">
      <c r="D881" s="34"/>
      <c r="E881" s="34"/>
      <c r="F881" s="34"/>
    </row>
    <row r="882" spans="4:6" x14ac:dyDescent="0.25">
      <c r="D882" s="34"/>
      <c r="E882" s="34"/>
      <c r="F882" s="34"/>
    </row>
    <row r="883" spans="4:6" x14ac:dyDescent="0.25">
      <c r="D883" s="34"/>
      <c r="E883" s="34"/>
      <c r="F883" s="34"/>
    </row>
    <row r="884" spans="4:6" x14ac:dyDescent="0.25">
      <c r="D884" s="34"/>
      <c r="E884" s="34"/>
      <c r="F884" s="34"/>
    </row>
    <row r="885" spans="4:6" x14ac:dyDescent="0.25">
      <c r="D885" s="34"/>
      <c r="E885" s="34"/>
      <c r="F885" s="34"/>
    </row>
    <row r="886" spans="4:6" x14ac:dyDescent="0.25">
      <c r="D886" s="34"/>
      <c r="E886" s="34"/>
      <c r="F886" s="34"/>
    </row>
    <row r="887" spans="4:6" x14ac:dyDescent="0.25">
      <c r="D887" s="34"/>
      <c r="E887" s="34"/>
      <c r="F887" s="34"/>
    </row>
    <row r="888" spans="4:6" x14ac:dyDescent="0.25">
      <c r="D888" s="34"/>
      <c r="E888" s="34"/>
      <c r="F888" s="34"/>
    </row>
    <row r="889" spans="4:6" x14ac:dyDescent="0.25">
      <c r="D889" s="34"/>
      <c r="E889" s="34"/>
      <c r="F889" s="34"/>
    </row>
    <row r="890" spans="4:6" x14ac:dyDescent="0.25">
      <c r="D890" s="34"/>
      <c r="E890" s="34"/>
      <c r="F890" s="34"/>
    </row>
    <row r="891" spans="4:6" x14ac:dyDescent="0.25">
      <c r="D891" s="34"/>
      <c r="E891" s="34"/>
      <c r="F891" s="34"/>
    </row>
    <row r="892" spans="4:6" x14ac:dyDescent="0.25">
      <c r="D892" s="34"/>
      <c r="E892" s="34"/>
      <c r="F892" s="34"/>
    </row>
    <row r="893" spans="4:6" x14ac:dyDescent="0.25">
      <c r="D893" s="34"/>
      <c r="E893" s="34"/>
      <c r="F893" s="34"/>
    </row>
    <row r="894" spans="4:6" x14ac:dyDescent="0.25">
      <c r="D894" s="34"/>
      <c r="E894" s="34"/>
      <c r="F894" s="34"/>
    </row>
    <row r="895" spans="4:6" x14ac:dyDescent="0.25">
      <c r="D895" s="34"/>
      <c r="E895" s="34"/>
      <c r="F895" s="34"/>
    </row>
    <row r="896" spans="4:6" x14ac:dyDescent="0.25">
      <c r="D896" s="34"/>
      <c r="E896" s="34"/>
      <c r="F896" s="34"/>
    </row>
    <row r="897" spans="4:6" x14ac:dyDescent="0.25">
      <c r="D897" s="34"/>
      <c r="E897" s="34"/>
      <c r="F897" s="34"/>
    </row>
    <row r="898" spans="4:6" x14ac:dyDescent="0.25">
      <c r="D898" s="34"/>
      <c r="E898" s="34"/>
      <c r="F898" s="34"/>
    </row>
    <row r="899" spans="4:6" x14ac:dyDescent="0.25">
      <c r="D899" s="34"/>
      <c r="E899" s="34"/>
      <c r="F899" s="34"/>
    </row>
    <row r="900" spans="4:6" x14ac:dyDescent="0.25">
      <c r="D900" s="34"/>
      <c r="E900" s="34"/>
      <c r="F900" s="34"/>
    </row>
    <row r="901" spans="4:6" x14ac:dyDescent="0.25">
      <c r="D901" s="34"/>
      <c r="E901" s="34"/>
      <c r="F901" s="34"/>
    </row>
    <row r="902" spans="4:6" x14ac:dyDescent="0.25">
      <c r="D902" s="34"/>
      <c r="E902" s="34"/>
      <c r="F902" s="34"/>
    </row>
    <row r="903" spans="4:6" x14ac:dyDescent="0.25">
      <c r="D903" s="34"/>
      <c r="E903" s="34"/>
      <c r="F903" s="34"/>
    </row>
    <row r="904" spans="4:6" x14ac:dyDescent="0.25">
      <c r="D904" s="34"/>
      <c r="E904" s="34"/>
      <c r="F904" s="34"/>
    </row>
    <row r="905" spans="4:6" x14ac:dyDescent="0.25">
      <c r="D905" s="34"/>
      <c r="E905" s="34"/>
      <c r="F905" s="34"/>
    </row>
    <row r="906" spans="4:6" x14ac:dyDescent="0.25">
      <c r="D906" s="34"/>
      <c r="E906" s="34"/>
      <c r="F906" s="34"/>
    </row>
    <row r="907" spans="4:6" x14ac:dyDescent="0.25">
      <c r="D907" s="34"/>
      <c r="E907" s="34"/>
      <c r="F907" s="34"/>
    </row>
    <row r="908" spans="4:6" x14ac:dyDescent="0.25">
      <c r="D908" s="34"/>
      <c r="E908" s="34"/>
      <c r="F908" s="34"/>
    </row>
    <row r="909" spans="4:6" x14ac:dyDescent="0.25">
      <c r="D909" s="34"/>
      <c r="E909" s="34"/>
      <c r="F909" s="34"/>
    </row>
    <row r="910" spans="4:6" x14ac:dyDescent="0.25">
      <c r="D910" s="34"/>
      <c r="E910" s="34"/>
      <c r="F910" s="34"/>
    </row>
    <row r="911" spans="4:6" x14ac:dyDescent="0.25">
      <c r="D911" s="34"/>
      <c r="E911" s="34"/>
      <c r="F911" s="34"/>
    </row>
    <row r="912" spans="4:6" x14ac:dyDescent="0.25">
      <c r="D912" s="34"/>
      <c r="E912" s="34"/>
      <c r="F912" s="34"/>
    </row>
    <row r="913" spans="4:6" x14ac:dyDescent="0.25">
      <c r="D913" s="34"/>
      <c r="E913" s="34"/>
      <c r="F913" s="34"/>
    </row>
    <row r="914" spans="4:6" x14ac:dyDescent="0.25">
      <c r="D914" s="34"/>
      <c r="E914" s="34"/>
      <c r="F914" s="34"/>
    </row>
    <row r="915" spans="4:6" x14ac:dyDescent="0.25">
      <c r="D915" s="34"/>
      <c r="E915" s="34"/>
      <c r="F915" s="34"/>
    </row>
    <row r="916" spans="4:6" x14ac:dyDescent="0.25">
      <c r="D916" s="34"/>
      <c r="E916" s="34"/>
      <c r="F916" s="34"/>
    </row>
    <row r="917" spans="4:6" x14ac:dyDescent="0.25">
      <c r="D917" s="34"/>
      <c r="E917" s="34"/>
      <c r="F917" s="34"/>
    </row>
    <row r="918" spans="4:6" x14ac:dyDescent="0.25">
      <c r="D918" s="34"/>
      <c r="E918" s="34"/>
      <c r="F918" s="34"/>
    </row>
    <row r="919" spans="4:6" x14ac:dyDescent="0.25">
      <c r="D919" s="34"/>
      <c r="E919" s="34"/>
      <c r="F919" s="34"/>
    </row>
    <row r="920" spans="4:6" x14ac:dyDescent="0.25">
      <c r="D920" s="34"/>
      <c r="E920" s="34"/>
      <c r="F920" s="34"/>
    </row>
    <row r="921" spans="4:6" x14ac:dyDescent="0.25">
      <c r="D921" s="34"/>
      <c r="E921" s="34"/>
      <c r="F921" s="34"/>
    </row>
    <row r="922" spans="4:6" x14ac:dyDescent="0.25">
      <c r="D922" s="34"/>
      <c r="E922" s="34"/>
      <c r="F922" s="34"/>
    </row>
    <row r="923" spans="4:6" x14ac:dyDescent="0.25">
      <c r="D923" s="34"/>
      <c r="E923" s="34"/>
      <c r="F923" s="34"/>
    </row>
    <row r="924" spans="4:6" x14ac:dyDescent="0.25">
      <c r="D924" s="34"/>
      <c r="E924" s="34"/>
      <c r="F924" s="34"/>
    </row>
    <row r="925" spans="4:6" x14ac:dyDescent="0.25">
      <c r="D925" s="34"/>
      <c r="E925" s="34"/>
      <c r="F925" s="34"/>
    </row>
    <row r="926" spans="4:6" x14ac:dyDescent="0.25">
      <c r="D926" s="34"/>
      <c r="E926" s="34"/>
      <c r="F926" s="34"/>
    </row>
    <row r="927" spans="4:6" x14ac:dyDescent="0.25">
      <c r="D927" s="34"/>
      <c r="E927" s="34"/>
      <c r="F927" s="34"/>
    </row>
    <row r="928" spans="4:6" x14ac:dyDescent="0.25">
      <c r="D928" s="34"/>
      <c r="E928" s="34"/>
      <c r="F928" s="34"/>
    </row>
    <row r="929" spans="4:6" x14ac:dyDescent="0.25">
      <c r="D929" s="34"/>
      <c r="E929" s="34"/>
      <c r="F929" s="34"/>
    </row>
    <row r="930" spans="4:6" x14ac:dyDescent="0.25">
      <c r="D930" s="34"/>
      <c r="E930" s="34"/>
      <c r="F930" s="34"/>
    </row>
    <row r="931" spans="4:6" x14ac:dyDescent="0.25">
      <c r="D931" s="34"/>
      <c r="E931" s="34"/>
      <c r="F931" s="34"/>
    </row>
    <row r="932" spans="4:6" x14ac:dyDescent="0.25">
      <c r="D932" s="34"/>
      <c r="E932" s="34"/>
      <c r="F932" s="34"/>
    </row>
    <row r="933" spans="4:6" x14ac:dyDescent="0.25">
      <c r="D933" s="34"/>
      <c r="E933" s="34"/>
      <c r="F933" s="34"/>
    </row>
    <row r="934" spans="4:6" x14ac:dyDescent="0.25">
      <c r="D934" s="34"/>
      <c r="E934" s="34"/>
      <c r="F934" s="34"/>
    </row>
    <row r="935" spans="4:6" x14ac:dyDescent="0.25">
      <c r="D935" s="34"/>
      <c r="E935" s="34"/>
      <c r="F935" s="34"/>
    </row>
    <row r="936" spans="4:6" x14ac:dyDescent="0.25">
      <c r="D936" s="34"/>
      <c r="E936" s="34"/>
      <c r="F936" s="34"/>
    </row>
    <row r="937" spans="4:6" x14ac:dyDescent="0.25">
      <c r="D937" s="34"/>
      <c r="E937" s="34"/>
      <c r="F937" s="34"/>
    </row>
    <row r="938" spans="4:6" x14ac:dyDescent="0.25">
      <c r="D938" s="34"/>
      <c r="E938" s="34"/>
      <c r="F938" s="34"/>
    </row>
    <row r="939" spans="4:6" x14ac:dyDescent="0.25">
      <c r="D939" s="34"/>
      <c r="E939" s="34"/>
      <c r="F939" s="34"/>
    </row>
    <row r="940" spans="4:6" x14ac:dyDescent="0.25">
      <c r="D940" s="34"/>
      <c r="E940" s="34"/>
      <c r="F940" s="34"/>
    </row>
    <row r="941" spans="4:6" x14ac:dyDescent="0.25">
      <c r="D941" s="34"/>
      <c r="E941" s="34"/>
      <c r="F941" s="34"/>
    </row>
    <row r="942" spans="4:6" x14ac:dyDescent="0.25">
      <c r="D942" s="34"/>
      <c r="E942" s="34"/>
      <c r="F942" s="34"/>
    </row>
    <row r="943" spans="4:6" x14ac:dyDescent="0.25">
      <c r="D943" s="34"/>
      <c r="E943" s="34"/>
      <c r="F943" s="34"/>
    </row>
    <row r="944" spans="4:6" x14ac:dyDescent="0.25">
      <c r="D944" s="34"/>
      <c r="E944" s="34"/>
      <c r="F944" s="34"/>
    </row>
    <row r="945" spans="4:6" x14ac:dyDescent="0.25">
      <c r="D945" s="34"/>
      <c r="E945" s="34"/>
      <c r="F945" s="34"/>
    </row>
    <row r="946" spans="4:6" x14ac:dyDescent="0.25">
      <c r="D946" s="34"/>
      <c r="E946" s="34"/>
      <c r="F946" s="34"/>
    </row>
    <row r="947" spans="4:6" x14ac:dyDescent="0.25">
      <c r="D947" s="34"/>
      <c r="E947" s="34"/>
      <c r="F947" s="34"/>
    </row>
    <row r="948" spans="4:6" x14ac:dyDescent="0.25">
      <c r="D948" s="34"/>
      <c r="E948" s="34"/>
      <c r="F948" s="34"/>
    </row>
    <row r="949" spans="4:6" x14ac:dyDescent="0.25">
      <c r="D949" s="34"/>
      <c r="E949" s="34"/>
      <c r="F949" s="34"/>
    </row>
    <row r="950" spans="4:6" x14ac:dyDescent="0.25">
      <c r="D950" s="34"/>
      <c r="E950" s="34"/>
      <c r="F950" s="34"/>
    </row>
    <row r="951" spans="4:6" x14ac:dyDescent="0.25">
      <c r="D951" s="34"/>
      <c r="E951" s="34"/>
      <c r="F951" s="34"/>
    </row>
    <row r="952" spans="4:6" x14ac:dyDescent="0.25">
      <c r="D952" s="34"/>
      <c r="E952" s="34"/>
      <c r="F952" s="34"/>
    </row>
    <row r="953" spans="4:6" x14ac:dyDescent="0.25">
      <c r="D953" s="34"/>
      <c r="E953" s="34"/>
      <c r="F953" s="34"/>
    </row>
    <row r="954" spans="4:6" x14ac:dyDescent="0.25">
      <c r="D954" s="34"/>
      <c r="E954" s="34"/>
      <c r="F954" s="34"/>
    </row>
    <row r="955" spans="4:6" x14ac:dyDescent="0.25">
      <c r="D955" s="34"/>
      <c r="E955" s="34"/>
      <c r="F955" s="34"/>
    </row>
    <row r="956" spans="4:6" x14ac:dyDescent="0.25">
      <c r="D956" s="34"/>
      <c r="E956" s="34"/>
      <c r="F956" s="34"/>
    </row>
    <row r="957" spans="4:6" x14ac:dyDescent="0.25">
      <c r="D957" s="34"/>
      <c r="E957" s="34"/>
      <c r="F957" s="34"/>
    </row>
    <row r="958" spans="4:6" x14ac:dyDescent="0.25">
      <c r="D958" s="34"/>
      <c r="E958" s="34"/>
      <c r="F958" s="34"/>
    </row>
    <row r="959" spans="4:6" x14ac:dyDescent="0.25">
      <c r="D959" s="34"/>
      <c r="E959" s="34"/>
      <c r="F959" s="34"/>
    </row>
    <row r="960" spans="4:6" x14ac:dyDescent="0.25">
      <c r="D960" s="34"/>
      <c r="E960" s="34"/>
      <c r="F960" s="34"/>
    </row>
    <row r="961" spans="4:6" x14ac:dyDescent="0.25">
      <c r="D961" s="34"/>
      <c r="E961" s="34"/>
      <c r="F961" s="34"/>
    </row>
    <row r="962" spans="4:6" x14ac:dyDescent="0.25">
      <c r="D962" s="34"/>
      <c r="E962" s="34"/>
      <c r="F962" s="34"/>
    </row>
    <row r="963" spans="4:6" x14ac:dyDescent="0.25">
      <c r="D963" s="34"/>
      <c r="E963" s="34"/>
      <c r="F963" s="34"/>
    </row>
    <row r="964" spans="4:6" x14ac:dyDescent="0.25">
      <c r="D964" s="34"/>
      <c r="E964" s="34"/>
      <c r="F964" s="34"/>
    </row>
    <row r="965" spans="4:6" x14ac:dyDescent="0.25">
      <c r="D965" s="34"/>
      <c r="E965" s="34"/>
      <c r="F965" s="34"/>
    </row>
    <row r="966" spans="4:6" x14ac:dyDescent="0.25">
      <c r="D966" s="34"/>
      <c r="E966" s="34"/>
      <c r="F966" s="34"/>
    </row>
    <row r="967" spans="4:6" x14ac:dyDescent="0.25">
      <c r="D967" s="34"/>
      <c r="E967" s="34"/>
      <c r="F967" s="34"/>
    </row>
    <row r="968" spans="4:6" x14ac:dyDescent="0.25">
      <c r="D968" s="34"/>
      <c r="E968" s="34"/>
      <c r="F968" s="34"/>
    </row>
    <row r="969" spans="4:6" x14ac:dyDescent="0.25">
      <c r="D969" s="34"/>
      <c r="E969" s="34"/>
      <c r="F969" s="34"/>
    </row>
    <row r="970" spans="4:6" x14ac:dyDescent="0.25">
      <c r="D970" s="34"/>
      <c r="E970" s="34"/>
      <c r="F970" s="34"/>
    </row>
    <row r="971" spans="4:6" x14ac:dyDescent="0.25">
      <c r="D971" s="34"/>
      <c r="E971" s="34"/>
      <c r="F971" s="34"/>
    </row>
    <row r="972" spans="4:6" x14ac:dyDescent="0.25">
      <c r="D972" s="34"/>
      <c r="E972" s="34"/>
      <c r="F972" s="34"/>
    </row>
    <row r="973" spans="4:6" x14ac:dyDescent="0.25">
      <c r="D973" s="34"/>
      <c r="E973" s="34"/>
      <c r="F973" s="34"/>
    </row>
    <row r="974" spans="4:6" x14ac:dyDescent="0.25">
      <c r="D974" s="34"/>
      <c r="E974" s="34"/>
      <c r="F974" s="34"/>
    </row>
    <row r="975" spans="4:6" x14ac:dyDescent="0.25">
      <c r="D975" s="34"/>
      <c r="E975" s="34"/>
      <c r="F975" s="34"/>
    </row>
    <row r="976" spans="4:6" x14ac:dyDescent="0.25">
      <c r="D976" s="34"/>
      <c r="E976" s="34"/>
      <c r="F976" s="34"/>
    </row>
    <row r="977" spans="4:6" x14ac:dyDescent="0.25">
      <c r="D977" s="34"/>
      <c r="E977" s="34"/>
      <c r="F977" s="34"/>
    </row>
    <row r="978" spans="4:6" x14ac:dyDescent="0.25">
      <c r="D978" s="34"/>
      <c r="E978" s="34"/>
      <c r="F978" s="34"/>
    </row>
    <row r="979" spans="4:6" x14ac:dyDescent="0.25">
      <c r="D979" s="34"/>
      <c r="E979" s="34"/>
      <c r="F979" s="34"/>
    </row>
    <row r="980" spans="4:6" x14ac:dyDescent="0.25">
      <c r="D980" s="34"/>
      <c r="E980" s="34"/>
      <c r="F980" s="34"/>
    </row>
    <row r="981" spans="4:6" x14ac:dyDescent="0.25">
      <c r="D981" s="34"/>
      <c r="E981" s="34"/>
      <c r="F981" s="34"/>
    </row>
    <row r="982" spans="4:6" x14ac:dyDescent="0.25">
      <c r="D982" s="34"/>
      <c r="E982" s="34"/>
      <c r="F982" s="34"/>
    </row>
    <row r="983" spans="4:6" x14ac:dyDescent="0.25">
      <c r="D983" s="34"/>
      <c r="E983" s="34"/>
      <c r="F983" s="34"/>
    </row>
    <row r="984" spans="4:6" x14ac:dyDescent="0.25">
      <c r="D984" s="34"/>
      <c r="E984" s="34"/>
      <c r="F984" s="34"/>
    </row>
    <row r="985" spans="4:6" x14ac:dyDescent="0.25">
      <c r="D985" s="34"/>
      <c r="E985" s="34"/>
      <c r="F985" s="34"/>
    </row>
    <row r="986" spans="4:6" x14ac:dyDescent="0.25">
      <c r="D986" s="34"/>
      <c r="E986" s="34"/>
      <c r="F986" s="34"/>
    </row>
    <row r="987" spans="4:6" x14ac:dyDescent="0.25">
      <c r="D987" s="34"/>
      <c r="E987" s="34"/>
      <c r="F987" s="34"/>
    </row>
    <row r="988" spans="4:6" x14ac:dyDescent="0.25">
      <c r="D988" s="34"/>
      <c r="E988" s="34"/>
      <c r="F988" s="34"/>
    </row>
    <row r="989" spans="4:6" x14ac:dyDescent="0.25">
      <c r="D989" s="34"/>
      <c r="E989" s="34"/>
      <c r="F989" s="34"/>
    </row>
    <row r="990" spans="4:6" x14ac:dyDescent="0.25">
      <c r="D990" s="34"/>
      <c r="E990" s="34"/>
      <c r="F990" s="34"/>
    </row>
    <row r="991" spans="4:6" x14ac:dyDescent="0.25">
      <c r="D991" s="34"/>
      <c r="E991" s="34"/>
      <c r="F991" s="34"/>
    </row>
    <row r="992" spans="4:6" x14ac:dyDescent="0.25">
      <c r="D992" s="34"/>
      <c r="E992" s="34"/>
      <c r="F992" s="34"/>
    </row>
    <row r="993" spans="4:6" x14ac:dyDescent="0.25">
      <c r="D993" s="34"/>
      <c r="E993" s="34"/>
      <c r="F993" s="34"/>
    </row>
    <row r="994" spans="4:6" x14ac:dyDescent="0.25">
      <c r="D994" s="34"/>
      <c r="E994" s="34"/>
      <c r="F994" s="34"/>
    </row>
    <row r="995" spans="4:6" x14ac:dyDescent="0.25">
      <c r="D995" s="34"/>
      <c r="E995" s="34"/>
      <c r="F995" s="34"/>
    </row>
    <row r="996" spans="4:6" x14ac:dyDescent="0.25">
      <c r="D996" s="34"/>
      <c r="E996" s="34"/>
      <c r="F996" s="34"/>
    </row>
    <row r="997" spans="4:6" x14ac:dyDescent="0.25">
      <c r="D997" s="34"/>
      <c r="E997" s="34"/>
      <c r="F997" s="34"/>
    </row>
    <row r="998" spans="4:6" x14ac:dyDescent="0.25">
      <c r="D998" s="34"/>
      <c r="E998" s="34"/>
      <c r="F998" s="34"/>
    </row>
    <row r="999" spans="4:6" x14ac:dyDescent="0.25">
      <c r="D999" s="34"/>
      <c r="E999" s="34"/>
      <c r="F999" s="34"/>
    </row>
    <row r="1000" spans="4:6" x14ac:dyDescent="0.25">
      <c r="D1000" s="34"/>
      <c r="E1000" s="34"/>
      <c r="F1000" s="34"/>
    </row>
    <row r="1001" spans="4:6" x14ac:dyDescent="0.25">
      <c r="D1001" s="34"/>
      <c r="E1001" s="34"/>
      <c r="F1001" s="34"/>
    </row>
    <row r="1002" spans="4:6" x14ac:dyDescent="0.25">
      <c r="D1002" s="34"/>
      <c r="E1002" s="34"/>
      <c r="F1002" s="34"/>
    </row>
    <row r="1003" spans="4:6" x14ac:dyDescent="0.25">
      <c r="D1003" s="34"/>
      <c r="E1003" s="34"/>
      <c r="F1003" s="34"/>
    </row>
    <row r="1004" spans="4:6" x14ac:dyDescent="0.25">
      <c r="D1004" s="34"/>
      <c r="E1004" s="34"/>
      <c r="F1004" s="34"/>
    </row>
    <row r="1005" spans="4:6" x14ac:dyDescent="0.25">
      <c r="D1005" s="34"/>
      <c r="E1005" s="34"/>
      <c r="F1005" s="34"/>
    </row>
    <row r="1006" spans="4:6" x14ac:dyDescent="0.25">
      <c r="D1006" s="34"/>
      <c r="E1006" s="34"/>
      <c r="F1006" s="34"/>
    </row>
    <row r="1007" spans="4:6" x14ac:dyDescent="0.25">
      <c r="D1007" s="34"/>
      <c r="E1007" s="34"/>
      <c r="F1007" s="34"/>
    </row>
    <row r="1008" spans="4:6" x14ac:dyDescent="0.25">
      <c r="D1008" s="34"/>
      <c r="E1008" s="34"/>
      <c r="F1008" s="34"/>
    </row>
    <row r="1009" spans="4:6" x14ac:dyDescent="0.25">
      <c r="D1009" s="34"/>
      <c r="E1009" s="34"/>
      <c r="F1009" s="34"/>
    </row>
    <row r="1010" spans="4:6" x14ac:dyDescent="0.25">
      <c r="D1010" s="34"/>
      <c r="E1010" s="34"/>
      <c r="F1010" s="34"/>
    </row>
    <row r="1011" spans="4:6" x14ac:dyDescent="0.25">
      <c r="D1011" s="34"/>
      <c r="E1011" s="34"/>
      <c r="F1011" s="34"/>
    </row>
    <row r="1012" spans="4:6" x14ac:dyDescent="0.25">
      <c r="D1012" s="34"/>
      <c r="E1012" s="34"/>
      <c r="F1012" s="34"/>
    </row>
    <row r="1013" spans="4:6" x14ac:dyDescent="0.25">
      <c r="D1013" s="34"/>
      <c r="E1013" s="34"/>
      <c r="F1013" s="34"/>
    </row>
    <row r="1014" spans="4:6" x14ac:dyDescent="0.25">
      <c r="D1014" s="34"/>
      <c r="E1014" s="34"/>
      <c r="F1014" s="34"/>
    </row>
    <row r="1015" spans="4:6" x14ac:dyDescent="0.25">
      <c r="D1015" s="34"/>
      <c r="E1015" s="34"/>
      <c r="F1015" s="34"/>
    </row>
    <row r="1016" spans="4:6" x14ac:dyDescent="0.25">
      <c r="D1016" s="34"/>
      <c r="E1016" s="34"/>
      <c r="F1016" s="34"/>
    </row>
    <row r="1017" spans="4:6" x14ac:dyDescent="0.25">
      <c r="D1017" s="34"/>
      <c r="E1017" s="34"/>
      <c r="F1017" s="34"/>
    </row>
    <row r="1018" spans="4:6" x14ac:dyDescent="0.25">
      <c r="D1018" s="34"/>
      <c r="E1018" s="34"/>
      <c r="F1018" s="34"/>
    </row>
    <row r="1019" spans="4:6" x14ac:dyDescent="0.25">
      <c r="D1019" s="34"/>
      <c r="E1019" s="34"/>
      <c r="F1019" s="34"/>
    </row>
    <row r="1020" spans="4:6" x14ac:dyDescent="0.25">
      <c r="D1020" s="34"/>
      <c r="E1020" s="34"/>
      <c r="F1020" s="34"/>
    </row>
    <row r="1021" spans="4:6" x14ac:dyDescent="0.25">
      <c r="D1021" s="34"/>
      <c r="E1021" s="34"/>
      <c r="F1021" s="34"/>
    </row>
    <row r="1022" spans="4:6" x14ac:dyDescent="0.25">
      <c r="D1022" s="34"/>
      <c r="E1022" s="34"/>
      <c r="F1022" s="34"/>
    </row>
    <row r="1023" spans="4:6" x14ac:dyDescent="0.25">
      <c r="D1023" s="34"/>
      <c r="E1023" s="34"/>
      <c r="F1023" s="34"/>
    </row>
    <row r="1024" spans="4:6" x14ac:dyDescent="0.25">
      <c r="D1024" s="34"/>
      <c r="E1024" s="34"/>
      <c r="F1024" s="34"/>
    </row>
    <row r="1025" spans="4:6" x14ac:dyDescent="0.25">
      <c r="D1025" s="34"/>
      <c r="E1025" s="34"/>
      <c r="F1025" s="34"/>
    </row>
    <row r="1026" spans="4:6" x14ac:dyDescent="0.25">
      <c r="D1026" s="34"/>
      <c r="E1026" s="34"/>
      <c r="F1026" s="34"/>
    </row>
    <row r="1027" spans="4:6" x14ac:dyDescent="0.25">
      <c r="D1027" s="34"/>
      <c r="E1027" s="34"/>
      <c r="F1027" s="34"/>
    </row>
    <row r="1028" spans="4:6" x14ac:dyDescent="0.25">
      <c r="D1028" s="34"/>
      <c r="E1028" s="34"/>
      <c r="F1028" s="34"/>
    </row>
    <row r="1029" spans="4:6" x14ac:dyDescent="0.25">
      <c r="D1029" s="34"/>
      <c r="E1029" s="34"/>
      <c r="F1029" s="34"/>
    </row>
    <row r="1030" spans="4:6" x14ac:dyDescent="0.25">
      <c r="D1030" s="34"/>
      <c r="E1030" s="34"/>
      <c r="F1030" s="34"/>
    </row>
    <row r="1031" spans="4:6" x14ac:dyDescent="0.25">
      <c r="D1031" s="34"/>
      <c r="E1031" s="34"/>
      <c r="F1031" s="34"/>
    </row>
    <row r="1032" spans="4:6" x14ac:dyDescent="0.25">
      <c r="D1032" s="34"/>
      <c r="E1032" s="34"/>
      <c r="F1032" s="34"/>
    </row>
    <row r="1033" spans="4:6" x14ac:dyDescent="0.25">
      <c r="D1033" s="34"/>
      <c r="E1033" s="34"/>
      <c r="F1033" s="34"/>
    </row>
    <row r="1034" spans="4:6" x14ac:dyDescent="0.25">
      <c r="D1034" s="34"/>
      <c r="E1034" s="34"/>
      <c r="F1034" s="34"/>
    </row>
    <row r="1035" spans="4:6" x14ac:dyDescent="0.25">
      <c r="D1035" s="34"/>
      <c r="E1035" s="34"/>
      <c r="F1035" s="34"/>
    </row>
    <row r="1036" spans="4:6" x14ac:dyDescent="0.25">
      <c r="D1036" s="34"/>
      <c r="E1036" s="34"/>
      <c r="F1036" s="34"/>
    </row>
    <row r="1037" spans="4:6" x14ac:dyDescent="0.25">
      <c r="D1037" s="34"/>
      <c r="E1037" s="34"/>
      <c r="F1037" s="34"/>
    </row>
    <row r="1038" spans="4:6" x14ac:dyDescent="0.25">
      <c r="D1038" s="34"/>
      <c r="E1038" s="34"/>
      <c r="F1038" s="34"/>
    </row>
    <row r="1039" spans="4:6" x14ac:dyDescent="0.25">
      <c r="D1039" s="34"/>
      <c r="E1039" s="34"/>
      <c r="F1039" s="34"/>
    </row>
    <row r="1040" spans="4:6" x14ac:dyDescent="0.25">
      <c r="D1040" s="34"/>
      <c r="E1040" s="34"/>
      <c r="F1040" s="34"/>
    </row>
    <row r="1041" spans="4:6" x14ac:dyDescent="0.25">
      <c r="D1041" s="34"/>
      <c r="E1041" s="34"/>
      <c r="F1041" s="34"/>
    </row>
    <row r="1042" spans="4:6" x14ac:dyDescent="0.25">
      <c r="D1042" s="34"/>
      <c r="E1042" s="34"/>
      <c r="F1042" s="34"/>
    </row>
    <row r="1043" spans="4:6" x14ac:dyDescent="0.25">
      <c r="D1043" s="34"/>
      <c r="E1043" s="34"/>
      <c r="F1043" s="34"/>
    </row>
    <row r="1044" spans="4:6" x14ac:dyDescent="0.25">
      <c r="D1044" s="34"/>
      <c r="E1044" s="34"/>
      <c r="F1044" s="34"/>
    </row>
    <row r="1045" spans="4:6" x14ac:dyDescent="0.25">
      <c r="D1045" s="34"/>
      <c r="E1045" s="34"/>
      <c r="F1045" s="34"/>
    </row>
    <row r="1046" spans="4:6" x14ac:dyDescent="0.25">
      <c r="D1046" s="34"/>
      <c r="E1046" s="34"/>
      <c r="F1046" s="34"/>
    </row>
    <row r="1047" spans="4:6" x14ac:dyDescent="0.25">
      <c r="D1047" s="34"/>
      <c r="E1047" s="34"/>
      <c r="F1047" s="34"/>
    </row>
    <row r="1048" spans="4:6" x14ac:dyDescent="0.25">
      <c r="D1048" s="34"/>
      <c r="E1048" s="34"/>
      <c r="F1048" s="34"/>
    </row>
    <row r="1049" spans="4:6" x14ac:dyDescent="0.25">
      <c r="D1049" s="34"/>
      <c r="E1049" s="34"/>
      <c r="F1049" s="34"/>
    </row>
    <row r="1050" spans="4:6" x14ac:dyDescent="0.25">
      <c r="D1050" s="34"/>
      <c r="E1050" s="34"/>
      <c r="F1050" s="34"/>
    </row>
    <row r="1051" spans="4:6" x14ac:dyDescent="0.25">
      <c r="D1051" s="34"/>
      <c r="E1051" s="34"/>
      <c r="F1051" s="34"/>
    </row>
    <row r="1052" spans="4:6" x14ac:dyDescent="0.25">
      <c r="D1052" s="34"/>
      <c r="E1052" s="34"/>
      <c r="F1052" s="34"/>
    </row>
    <row r="1053" spans="4:6" x14ac:dyDescent="0.25">
      <c r="D1053" s="34"/>
      <c r="E1053" s="34"/>
      <c r="F1053" s="34"/>
    </row>
    <row r="1054" spans="4:6" x14ac:dyDescent="0.25">
      <c r="D1054" s="34"/>
      <c r="E1054" s="34"/>
      <c r="F1054" s="34"/>
    </row>
    <row r="1055" spans="4:6" x14ac:dyDescent="0.25">
      <c r="D1055" s="34"/>
      <c r="E1055" s="34"/>
      <c r="F1055" s="34"/>
    </row>
    <row r="1056" spans="4:6" x14ac:dyDescent="0.25">
      <c r="D1056" s="34"/>
      <c r="E1056" s="34"/>
      <c r="F1056" s="34"/>
    </row>
    <row r="1057" spans="4:6" x14ac:dyDescent="0.25">
      <c r="D1057" s="34"/>
      <c r="E1057" s="34"/>
      <c r="F1057" s="34"/>
    </row>
    <row r="1058" spans="4:6" x14ac:dyDescent="0.25">
      <c r="D1058" s="34"/>
      <c r="E1058" s="34"/>
      <c r="F1058" s="34"/>
    </row>
    <row r="1059" spans="4:6" x14ac:dyDescent="0.25">
      <c r="D1059" s="34"/>
      <c r="E1059" s="34"/>
      <c r="F1059" s="34"/>
    </row>
    <row r="1060" spans="4:6" x14ac:dyDescent="0.25">
      <c r="D1060" s="34"/>
      <c r="E1060" s="34"/>
      <c r="F1060" s="34"/>
    </row>
    <row r="1061" spans="4:6" x14ac:dyDescent="0.25">
      <c r="D1061" s="34"/>
      <c r="E1061" s="34"/>
      <c r="F1061" s="34"/>
    </row>
    <row r="1062" spans="4:6" x14ac:dyDescent="0.25">
      <c r="D1062" s="34"/>
      <c r="E1062" s="34"/>
      <c r="F1062" s="34"/>
    </row>
    <row r="1063" spans="4:6" x14ac:dyDescent="0.25">
      <c r="D1063" s="34"/>
      <c r="E1063" s="34"/>
      <c r="F1063" s="34"/>
    </row>
    <row r="1064" spans="4:6" x14ac:dyDescent="0.25">
      <c r="D1064" s="34"/>
      <c r="E1064" s="34"/>
      <c r="F1064" s="34"/>
    </row>
    <row r="1065" spans="4:6" x14ac:dyDescent="0.25">
      <c r="D1065" s="34"/>
      <c r="E1065" s="34"/>
      <c r="F1065" s="34"/>
    </row>
    <row r="1066" spans="4:6" x14ac:dyDescent="0.25">
      <c r="D1066" s="34"/>
      <c r="E1066" s="34"/>
      <c r="F1066" s="34"/>
    </row>
    <row r="1067" spans="4:6" x14ac:dyDescent="0.25">
      <c r="D1067" s="34"/>
      <c r="E1067" s="34"/>
      <c r="F1067" s="34"/>
    </row>
    <row r="1068" spans="4:6" x14ac:dyDescent="0.25">
      <c r="D1068" s="34"/>
      <c r="E1068" s="34"/>
      <c r="F1068" s="34"/>
    </row>
    <row r="1069" spans="4:6" x14ac:dyDescent="0.25">
      <c r="D1069" s="34"/>
      <c r="E1069" s="34"/>
      <c r="F1069" s="34"/>
    </row>
    <row r="1070" spans="4:6" x14ac:dyDescent="0.25">
      <c r="D1070" s="34"/>
      <c r="E1070" s="34"/>
      <c r="F1070" s="34"/>
    </row>
    <row r="1071" spans="4:6" x14ac:dyDescent="0.25">
      <c r="D1071" s="34"/>
      <c r="E1071" s="34"/>
      <c r="F1071" s="34"/>
    </row>
    <row r="1072" spans="4:6" x14ac:dyDescent="0.25">
      <c r="D1072" s="34"/>
      <c r="E1072" s="34"/>
      <c r="F1072" s="34"/>
    </row>
    <row r="1073" spans="4:6" x14ac:dyDescent="0.25">
      <c r="D1073" s="34"/>
      <c r="E1073" s="34"/>
      <c r="F1073" s="34"/>
    </row>
    <row r="1074" spans="4:6" x14ac:dyDescent="0.25">
      <c r="D1074" s="34"/>
      <c r="E1074" s="34"/>
      <c r="F1074" s="34"/>
    </row>
    <row r="1075" spans="4:6" x14ac:dyDescent="0.25">
      <c r="D1075" s="34"/>
      <c r="E1075" s="34"/>
      <c r="F1075" s="34"/>
    </row>
    <row r="1076" spans="4:6" x14ac:dyDescent="0.25">
      <c r="D1076" s="34"/>
      <c r="E1076" s="34"/>
      <c r="F1076" s="34"/>
    </row>
    <row r="1077" spans="4:6" x14ac:dyDescent="0.25">
      <c r="D1077" s="34"/>
      <c r="E1077" s="34"/>
      <c r="F1077" s="34"/>
    </row>
    <row r="1078" spans="4:6" x14ac:dyDescent="0.25">
      <c r="D1078" s="34"/>
      <c r="E1078" s="34"/>
      <c r="F1078" s="34"/>
    </row>
    <row r="1079" spans="4:6" x14ac:dyDescent="0.25">
      <c r="D1079" s="34"/>
      <c r="E1079" s="34"/>
      <c r="F1079" s="34"/>
    </row>
    <row r="1080" spans="4:6" x14ac:dyDescent="0.25">
      <c r="D1080" s="34"/>
      <c r="E1080" s="34"/>
      <c r="F1080" s="34"/>
    </row>
    <row r="1081" spans="4:6" x14ac:dyDescent="0.25">
      <c r="D1081" s="34"/>
      <c r="E1081" s="34"/>
      <c r="F1081" s="34"/>
    </row>
    <row r="1082" spans="4:6" x14ac:dyDescent="0.25">
      <c r="D1082" s="34"/>
      <c r="E1082" s="34"/>
      <c r="F1082" s="34"/>
    </row>
    <row r="1083" spans="4:6" x14ac:dyDescent="0.25">
      <c r="D1083" s="34"/>
      <c r="E1083" s="34"/>
      <c r="F1083" s="34"/>
    </row>
    <row r="1084" spans="4:6" x14ac:dyDescent="0.25">
      <c r="D1084" s="34"/>
      <c r="E1084" s="34"/>
      <c r="F1084" s="34"/>
    </row>
    <row r="1085" spans="4:6" x14ac:dyDescent="0.25">
      <c r="D1085" s="34"/>
      <c r="E1085" s="34"/>
      <c r="F1085" s="34"/>
    </row>
    <row r="1086" spans="4:6" x14ac:dyDescent="0.25">
      <c r="D1086" s="34"/>
      <c r="E1086" s="34"/>
      <c r="F1086" s="34"/>
    </row>
    <row r="1087" spans="4:6" x14ac:dyDescent="0.25">
      <c r="D1087" s="34"/>
      <c r="E1087" s="34"/>
      <c r="F1087" s="34"/>
    </row>
    <row r="1088" spans="4:6" x14ac:dyDescent="0.25">
      <c r="D1088" s="34"/>
      <c r="E1088" s="34"/>
      <c r="F1088" s="34"/>
    </row>
    <row r="1089" spans="4:6" x14ac:dyDescent="0.25">
      <c r="D1089" s="34"/>
      <c r="E1089" s="34"/>
      <c r="F1089" s="34"/>
    </row>
    <row r="1090" spans="4:6" x14ac:dyDescent="0.25">
      <c r="D1090" s="34"/>
      <c r="E1090" s="34"/>
      <c r="F1090" s="34"/>
    </row>
    <row r="1091" spans="4:6" x14ac:dyDescent="0.25">
      <c r="D1091" s="34"/>
      <c r="E1091" s="34"/>
      <c r="F1091" s="34"/>
    </row>
    <row r="1092" spans="4:6" x14ac:dyDescent="0.25">
      <c r="D1092" s="34"/>
      <c r="E1092" s="34"/>
      <c r="F1092" s="34"/>
    </row>
    <row r="1093" spans="4:6" x14ac:dyDescent="0.25">
      <c r="D1093" s="34"/>
      <c r="E1093" s="34"/>
      <c r="F1093" s="34"/>
    </row>
    <row r="1094" spans="4:6" x14ac:dyDescent="0.25">
      <c r="D1094" s="34"/>
      <c r="E1094" s="34"/>
      <c r="F1094" s="34"/>
    </row>
    <row r="1095" spans="4:6" x14ac:dyDescent="0.25">
      <c r="D1095" s="34"/>
      <c r="E1095" s="34"/>
      <c r="F1095" s="34"/>
    </row>
    <row r="1096" spans="4:6" x14ac:dyDescent="0.25">
      <c r="D1096" s="34"/>
      <c r="E1096" s="34"/>
      <c r="F1096" s="34"/>
    </row>
    <row r="1097" spans="4:6" x14ac:dyDescent="0.25">
      <c r="D1097" s="34"/>
      <c r="E1097" s="34"/>
      <c r="F1097" s="34"/>
    </row>
    <row r="1098" spans="4:6" x14ac:dyDescent="0.25">
      <c r="D1098" s="34"/>
      <c r="E1098" s="34"/>
      <c r="F1098" s="34"/>
    </row>
    <row r="1099" spans="4:6" x14ac:dyDescent="0.25">
      <c r="D1099" s="34"/>
      <c r="E1099" s="34"/>
      <c r="F1099" s="34"/>
    </row>
    <row r="1100" spans="4:6" x14ac:dyDescent="0.25">
      <c r="D1100" s="34"/>
      <c r="E1100" s="34"/>
      <c r="F1100" s="34"/>
    </row>
    <row r="1101" spans="4:6" x14ac:dyDescent="0.25">
      <c r="D1101" s="34"/>
      <c r="E1101" s="34"/>
      <c r="F1101" s="34"/>
    </row>
    <row r="1102" spans="4:6" x14ac:dyDescent="0.25">
      <c r="D1102" s="34"/>
      <c r="E1102" s="34"/>
      <c r="F1102" s="34"/>
    </row>
    <row r="1103" spans="4:6" x14ac:dyDescent="0.25">
      <c r="D1103" s="34"/>
      <c r="E1103" s="34"/>
      <c r="F1103" s="34"/>
    </row>
    <row r="1104" spans="4:6" x14ac:dyDescent="0.25">
      <c r="D1104" s="34"/>
      <c r="E1104" s="34"/>
      <c r="F1104" s="34"/>
    </row>
    <row r="1105" spans="4:6" x14ac:dyDescent="0.25">
      <c r="D1105" s="34"/>
      <c r="E1105" s="34"/>
      <c r="F1105" s="34"/>
    </row>
    <row r="1106" spans="4:6" x14ac:dyDescent="0.25">
      <c r="D1106" s="34"/>
      <c r="E1106" s="34"/>
      <c r="F1106" s="34"/>
    </row>
    <row r="1107" spans="4:6" x14ac:dyDescent="0.25">
      <c r="D1107" s="34"/>
      <c r="E1107" s="34"/>
      <c r="F1107" s="34"/>
    </row>
    <row r="1108" spans="4:6" x14ac:dyDescent="0.25">
      <c r="D1108" s="34"/>
      <c r="E1108" s="34"/>
      <c r="F1108" s="34"/>
    </row>
    <row r="1109" spans="4:6" x14ac:dyDescent="0.25">
      <c r="D1109" s="34"/>
      <c r="E1109" s="34"/>
      <c r="F1109" s="34"/>
    </row>
    <row r="1110" spans="4:6" x14ac:dyDescent="0.25">
      <c r="D1110" s="34"/>
      <c r="E1110" s="34"/>
      <c r="F1110" s="34"/>
    </row>
    <row r="1111" spans="4:6" x14ac:dyDescent="0.25">
      <c r="D1111" s="34"/>
      <c r="E1111" s="34"/>
      <c r="F1111" s="34"/>
    </row>
    <row r="1112" spans="4:6" x14ac:dyDescent="0.25">
      <c r="D1112" s="34"/>
      <c r="E1112" s="34"/>
      <c r="F1112" s="34"/>
    </row>
    <row r="1113" spans="4:6" x14ac:dyDescent="0.25">
      <c r="D1113" s="34"/>
      <c r="E1113" s="34"/>
      <c r="F1113" s="34"/>
    </row>
    <row r="1114" spans="4:6" x14ac:dyDescent="0.25">
      <c r="D1114" s="34"/>
      <c r="E1114" s="34"/>
      <c r="F1114" s="34"/>
    </row>
    <row r="1115" spans="4:6" x14ac:dyDescent="0.25">
      <c r="D1115" s="34"/>
      <c r="E1115" s="34"/>
      <c r="F1115" s="34"/>
    </row>
    <row r="1116" spans="4:6" x14ac:dyDescent="0.25">
      <c r="D1116" s="34"/>
      <c r="E1116" s="34"/>
      <c r="F1116" s="34"/>
    </row>
    <row r="1117" spans="4:6" x14ac:dyDescent="0.25">
      <c r="D1117" s="34"/>
      <c r="E1117" s="34"/>
      <c r="F1117" s="34"/>
    </row>
    <row r="1118" spans="4:6" x14ac:dyDescent="0.25">
      <c r="D1118" s="34"/>
      <c r="E1118" s="34"/>
      <c r="F1118" s="34"/>
    </row>
    <row r="1119" spans="4:6" x14ac:dyDescent="0.25">
      <c r="D1119" s="34"/>
      <c r="E1119" s="34"/>
      <c r="F1119" s="34"/>
    </row>
    <row r="1120" spans="4:6" x14ac:dyDescent="0.25">
      <c r="D1120" s="34"/>
      <c r="E1120" s="34"/>
      <c r="F1120" s="34"/>
    </row>
    <row r="1121" spans="4:6" x14ac:dyDescent="0.25">
      <c r="D1121" s="34"/>
      <c r="E1121" s="34"/>
      <c r="F1121" s="34"/>
    </row>
    <row r="1122" spans="4:6" x14ac:dyDescent="0.25">
      <c r="D1122" s="34"/>
      <c r="E1122" s="34"/>
      <c r="F1122" s="34"/>
    </row>
    <row r="1123" spans="4:6" x14ac:dyDescent="0.25">
      <c r="D1123" s="34"/>
      <c r="E1123" s="34"/>
      <c r="F1123" s="34"/>
    </row>
    <row r="1124" spans="4:6" x14ac:dyDescent="0.25">
      <c r="D1124" s="34"/>
      <c r="E1124" s="34"/>
      <c r="F1124" s="34"/>
    </row>
    <row r="1125" spans="4:6" x14ac:dyDescent="0.25">
      <c r="D1125" s="34"/>
      <c r="E1125" s="34"/>
      <c r="F1125" s="34"/>
    </row>
    <row r="1126" spans="4:6" x14ac:dyDescent="0.25">
      <c r="D1126" s="34"/>
      <c r="E1126" s="34"/>
      <c r="F1126" s="34"/>
    </row>
    <row r="1127" spans="4:6" x14ac:dyDescent="0.25">
      <c r="D1127" s="34"/>
      <c r="E1127" s="34"/>
      <c r="F1127" s="34"/>
    </row>
    <row r="1128" spans="4:6" x14ac:dyDescent="0.25">
      <c r="D1128" s="34"/>
      <c r="E1128" s="34"/>
      <c r="F1128" s="34"/>
    </row>
    <row r="1129" spans="4:6" x14ac:dyDescent="0.25">
      <c r="D1129" s="34"/>
      <c r="E1129" s="34"/>
      <c r="F1129" s="34"/>
    </row>
    <row r="1130" spans="4:6" x14ac:dyDescent="0.25">
      <c r="D1130" s="34"/>
      <c r="E1130" s="34"/>
      <c r="F1130" s="34"/>
    </row>
    <row r="1131" spans="4:6" x14ac:dyDescent="0.25">
      <c r="D1131" s="34"/>
      <c r="E1131" s="34"/>
      <c r="F1131" s="34"/>
    </row>
    <row r="1132" spans="4:6" x14ac:dyDescent="0.25">
      <c r="D1132" s="34"/>
      <c r="E1132" s="34"/>
      <c r="F1132" s="34"/>
    </row>
    <row r="1133" spans="4:6" x14ac:dyDescent="0.25">
      <c r="D1133" s="34"/>
      <c r="E1133" s="34"/>
      <c r="F1133" s="34"/>
    </row>
    <row r="1134" spans="4:6" x14ac:dyDescent="0.25">
      <c r="D1134" s="34"/>
      <c r="E1134" s="34"/>
      <c r="F1134" s="34"/>
    </row>
    <row r="1135" spans="4:6" x14ac:dyDescent="0.25">
      <c r="D1135" s="34"/>
      <c r="E1135" s="34"/>
      <c r="F1135" s="34"/>
    </row>
    <row r="1136" spans="4:6" x14ac:dyDescent="0.25">
      <c r="D1136" s="34"/>
      <c r="E1136" s="34"/>
      <c r="F1136" s="34"/>
    </row>
    <row r="1137" spans="4:6" x14ac:dyDescent="0.25">
      <c r="D1137" s="34"/>
      <c r="E1137" s="34"/>
      <c r="F1137" s="34"/>
    </row>
    <row r="1138" spans="4:6" x14ac:dyDescent="0.25">
      <c r="D1138" s="34"/>
      <c r="E1138" s="34"/>
      <c r="F1138" s="34"/>
    </row>
    <row r="1139" spans="4:6" x14ac:dyDescent="0.25">
      <c r="D1139" s="34"/>
      <c r="E1139" s="34"/>
      <c r="F1139" s="34"/>
    </row>
    <row r="1140" spans="4:6" x14ac:dyDescent="0.25">
      <c r="D1140" s="34"/>
      <c r="E1140" s="34"/>
      <c r="F1140" s="34"/>
    </row>
    <row r="1141" spans="4:6" x14ac:dyDescent="0.25">
      <c r="D1141" s="34"/>
      <c r="E1141" s="34"/>
      <c r="F1141" s="34"/>
    </row>
    <row r="1142" spans="4:6" x14ac:dyDescent="0.25">
      <c r="D1142" s="34"/>
      <c r="E1142" s="34"/>
      <c r="F1142" s="34"/>
    </row>
    <row r="1143" spans="4:6" x14ac:dyDescent="0.25">
      <c r="D1143" s="34"/>
      <c r="E1143" s="34"/>
      <c r="F1143" s="34"/>
    </row>
    <row r="1144" spans="4:6" x14ac:dyDescent="0.25">
      <c r="D1144" s="34"/>
      <c r="E1144" s="34"/>
      <c r="F1144" s="34"/>
    </row>
    <row r="1145" spans="4:6" x14ac:dyDescent="0.25">
      <c r="D1145" s="34"/>
      <c r="E1145" s="34"/>
      <c r="F1145" s="34"/>
    </row>
    <row r="1146" spans="4:6" x14ac:dyDescent="0.25">
      <c r="D1146" s="34"/>
      <c r="E1146" s="34"/>
      <c r="F1146" s="34"/>
    </row>
    <row r="1147" spans="4:6" x14ac:dyDescent="0.25">
      <c r="D1147" s="34"/>
      <c r="E1147" s="34"/>
      <c r="F1147" s="34"/>
    </row>
    <row r="1148" spans="4:6" x14ac:dyDescent="0.25">
      <c r="D1148" s="34"/>
      <c r="E1148" s="34"/>
      <c r="F1148" s="34"/>
    </row>
    <row r="1149" spans="4:6" x14ac:dyDescent="0.25">
      <c r="D1149" s="34"/>
      <c r="E1149" s="34"/>
      <c r="F1149" s="34"/>
    </row>
    <row r="1150" spans="4:6" x14ac:dyDescent="0.25">
      <c r="D1150" s="34"/>
      <c r="E1150" s="34"/>
      <c r="F1150" s="34"/>
    </row>
    <row r="1151" spans="4:6" x14ac:dyDescent="0.25">
      <c r="D1151" s="34"/>
      <c r="E1151" s="34"/>
      <c r="F1151" s="34"/>
    </row>
    <row r="1152" spans="4:6" x14ac:dyDescent="0.25">
      <c r="D1152" s="34"/>
      <c r="E1152" s="34"/>
      <c r="F1152" s="34"/>
    </row>
    <row r="1153" spans="4:6" x14ac:dyDescent="0.25">
      <c r="D1153" s="34"/>
      <c r="E1153" s="34"/>
      <c r="F1153" s="34"/>
    </row>
    <row r="1154" spans="4:6" x14ac:dyDescent="0.25">
      <c r="D1154" s="34"/>
      <c r="E1154" s="34"/>
      <c r="F1154" s="34"/>
    </row>
    <row r="1155" spans="4:6" x14ac:dyDescent="0.25">
      <c r="D1155" s="34"/>
      <c r="E1155" s="34"/>
      <c r="F1155" s="34"/>
    </row>
    <row r="1156" spans="4:6" x14ac:dyDescent="0.25">
      <c r="D1156" s="34"/>
      <c r="E1156" s="34"/>
      <c r="F1156" s="34"/>
    </row>
    <row r="1157" spans="4:6" x14ac:dyDescent="0.25">
      <c r="D1157" s="34"/>
      <c r="E1157" s="34"/>
      <c r="F1157" s="34"/>
    </row>
    <row r="1158" spans="4:6" x14ac:dyDescent="0.25">
      <c r="D1158" s="34"/>
      <c r="E1158" s="34"/>
      <c r="F1158" s="34"/>
    </row>
    <row r="1159" spans="4:6" x14ac:dyDescent="0.25">
      <c r="D1159" s="34"/>
      <c r="E1159" s="34"/>
      <c r="F1159" s="34"/>
    </row>
    <row r="1160" spans="4:6" x14ac:dyDescent="0.25">
      <c r="D1160" s="34"/>
      <c r="E1160" s="34"/>
      <c r="F1160" s="34"/>
    </row>
    <row r="1161" spans="4:6" x14ac:dyDescent="0.25">
      <c r="D1161" s="34"/>
      <c r="E1161" s="34"/>
      <c r="F1161" s="34"/>
    </row>
    <row r="1162" spans="4:6" x14ac:dyDescent="0.25">
      <c r="D1162" s="34"/>
      <c r="E1162" s="34"/>
      <c r="F1162" s="34"/>
    </row>
    <row r="1163" spans="4:6" x14ac:dyDescent="0.25">
      <c r="D1163" s="34"/>
      <c r="E1163" s="34"/>
      <c r="F1163" s="34"/>
    </row>
    <row r="1164" spans="4:6" x14ac:dyDescent="0.25">
      <c r="D1164" s="34"/>
      <c r="E1164" s="34"/>
      <c r="F1164" s="34"/>
    </row>
    <row r="1165" spans="4:6" x14ac:dyDescent="0.25">
      <c r="D1165" s="34"/>
      <c r="E1165" s="34"/>
      <c r="F1165" s="34"/>
    </row>
    <row r="1166" spans="4:6" x14ac:dyDescent="0.25">
      <c r="D1166" s="34"/>
      <c r="E1166" s="34"/>
      <c r="F1166" s="34"/>
    </row>
    <row r="1167" spans="4:6" x14ac:dyDescent="0.25">
      <c r="D1167" s="34"/>
      <c r="E1167" s="34"/>
      <c r="F1167" s="34"/>
    </row>
    <row r="1168" spans="4:6" x14ac:dyDescent="0.25">
      <c r="D1168" s="34"/>
      <c r="E1168" s="34"/>
      <c r="F1168" s="34"/>
    </row>
    <row r="1169" spans="4:6" x14ac:dyDescent="0.25">
      <c r="D1169" s="34"/>
      <c r="E1169" s="34"/>
      <c r="F1169" s="34"/>
    </row>
    <row r="1170" spans="4:6" x14ac:dyDescent="0.25">
      <c r="D1170" s="34"/>
      <c r="E1170" s="34"/>
      <c r="F1170" s="34"/>
    </row>
    <row r="1171" spans="4:6" x14ac:dyDescent="0.25">
      <c r="D1171" s="34"/>
      <c r="E1171" s="34"/>
      <c r="F1171" s="34"/>
    </row>
    <row r="1172" spans="4:6" x14ac:dyDescent="0.25">
      <c r="D1172" s="34"/>
      <c r="E1172" s="34"/>
      <c r="F1172" s="34"/>
    </row>
    <row r="1173" spans="4:6" x14ac:dyDescent="0.25">
      <c r="D1173" s="34"/>
      <c r="E1173" s="34"/>
      <c r="F1173" s="34"/>
    </row>
    <row r="1174" spans="4:6" x14ac:dyDescent="0.25">
      <c r="D1174" s="34"/>
      <c r="E1174" s="34"/>
      <c r="F1174" s="34"/>
    </row>
    <row r="1175" spans="4:6" x14ac:dyDescent="0.25">
      <c r="D1175" s="34"/>
      <c r="E1175" s="34"/>
      <c r="F1175" s="34"/>
    </row>
    <row r="1176" spans="4:6" x14ac:dyDescent="0.25">
      <c r="D1176" s="34"/>
      <c r="E1176" s="34"/>
      <c r="F1176" s="34"/>
    </row>
    <row r="1177" spans="4:6" x14ac:dyDescent="0.25">
      <c r="D1177" s="34"/>
      <c r="E1177" s="34"/>
      <c r="F1177" s="34"/>
    </row>
    <row r="1178" spans="4:6" x14ac:dyDescent="0.25">
      <c r="D1178" s="34"/>
      <c r="E1178" s="34"/>
      <c r="F1178" s="34"/>
    </row>
    <row r="1179" spans="4:6" x14ac:dyDescent="0.25">
      <c r="D1179" s="34"/>
      <c r="E1179" s="34"/>
      <c r="F1179" s="34"/>
    </row>
    <row r="1180" spans="4:6" x14ac:dyDescent="0.25">
      <c r="D1180" s="34"/>
      <c r="E1180" s="34"/>
      <c r="F1180" s="34"/>
    </row>
    <row r="1181" spans="4:6" x14ac:dyDescent="0.25">
      <c r="D1181" s="34"/>
      <c r="E1181" s="34"/>
      <c r="F1181" s="34"/>
    </row>
    <row r="1182" spans="4:6" x14ac:dyDescent="0.25">
      <c r="D1182" s="34"/>
      <c r="E1182" s="34"/>
      <c r="F1182" s="34"/>
    </row>
    <row r="1183" spans="4:6" x14ac:dyDescent="0.25">
      <c r="D1183" s="34"/>
      <c r="E1183" s="34"/>
      <c r="F1183" s="34"/>
    </row>
    <row r="1184" spans="4:6" x14ac:dyDescent="0.25">
      <c r="D1184" s="34"/>
      <c r="E1184" s="34"/>
      <c r="F1184" s="34"/>
    </row>
    <row r="1185" spans="4:6" x14ac:dyDescent="0.25">
      <c r="D1185" s="34"/>
      <c r="E1185" s="34"/>
      <c r="F1185" s="34"/>
    </row>
    <row r="1186" spans="4:6" x14ac:dyDescent="0.25">
      <c r="D1186" s="34"/>
      <c r="E1186" s="34"/>
      <c r="F1186" s="34"/>
    </row>
    <row r="1187" spans="4:6" x14ac:dyDescent="0.25">
      <c r="D1187" s="34"/>
      <c r="E1187" s="34"/>
      <c r="F1187" s="34"/>
    </row>
    <row r="1188" spans="4:6" x14ac:dyDescent="0.25">
      <c r="D1188" s="34"/>
      <c r="E1188" s="34"/>
      <c r="F1188" s="34"/>
    </row>
    <row r="1189" spans="4:6" x14ac:dyDescent="0.25">
      <c r="D1189" s="34"/>
      <c r="E1189" s="34"/>
      <c r="F1189" s="34"/>
    </row>
    <row r="1190" spans="4:6" x14ac:dyDescent="0.25">
      <c r="D1190" s="34"/>
      <c r="E1190" s="34"/>
      <c r="F1190" s="34"/>
    </row>
    <row r="1191" spans="4:6" x14ac:dyDescent="0.25">
      <c r="D1191" s="34"/>
      <c r="E1191" s="34"/>
      <c r="F1191" s="34"/>
    </row>
    <row r="1192" spans="4:6" x14ac:dyDescent="0.25">
      <c r="D1192" s="34"/>
      <c r="E1192" s="34"/>
      <c r="F1192" s="34"/>
    </row>
    <row r="1193" spans="4:6" x14ac:dyDescent="0.25">
      <c r="D1193" s="34"/>
      <c r="E1193" s="34"/>
      <c r="F1193" s="34"/>
    </row>
    <row r="1194" spans="4:6" x14ac:dyDescent="0.25">
      <c r="D1194" s="34"/>
      <c r="E1194" s="34"/>
      <c r="F1194" s="34"/>
    </row>
    <row r="1195" spans="4:6" x14ac:dyDescent="0.25">
      <c r="D1195" s="34"/>
      <c r="E1195" s="34"/>
      <c r="F1195" s="34"/>
    </row>
    <row r="1196" spans="4:6" x14ac:dyDescent="0.25">
      <c r="D1196" s="34"/>
      <c r="E1196" s="34"/>
      <c r="F1196" s="34"/>
    </row>
    <row r="1197" spans="4:6" x14ac:dyDescent="0.25">
      <c r="D1197" s="34"/>
      <c r="E1197" s="34"/>
      <c r="F1197" s="34"/>
    </row>
    <row r="1198" spans="4:6" x14ac:dyDescent="0.25">
      <c r="D1198" s="34"/>
      <c r="E1198" s="34"/>
      <c r="F1198" s="34"/>
    </row>
    <row r="1199" spans="4:6" x14ac:dyDescent="0.25">
      <c r="D1199" s="34"/>
      <c r="E1199" s="34"/>
      <c r="F1199" s="34"/>
    </row>
    <row r="1200" spans="4:6" x14ac:dyDescent="0.25">
      <c r="D1200" s="34"/>
      <c r="E1200" s="34"/>
      <c r="F1200" s="34"/>
    </row>
    <row r="1201" spans="4:6" x14ac:dyDescent="0.25">
      <c r="D1201" s="34"/>
      <c r="E1201" s="34"/>
      <c r="F1201" s="34"/>
    </row>
    <row r="1202" spans="4:6" x14ac:dyDescent="0.25">
      <c r="D1202" s="34"/>
      <c r="E1202" s="34"/>
      <c r="F1202" s="34"/>
    </row>
    <row r="1203" spans="4:6" x14ac:dyDescent="0.25">
      <c r="D1203" s="34"/>
      <c r="E1203" s="34"/>
      <c r="F1203" s="34"/>
    </row>
    <row r="1204" spans="4:6" x14ac:dyDescent="0.25">
      <c r="D1204" s="34"/>
      <c r="E1204" s="34"/>
      <c r="F1204" s="34"/>
    </row>
    <row r="1205" spans="4:6" x14ac:dyDescent="0.25">
      <c r="D1205" s="34"/>
      <c r="E1205" s="34"/>
      <c r="F1205" s="34"/>
    </row>
    <row r="1206" spans="4:6" x14ac:dyDescent="0.25">
      <c r="D1206" s="34"/>
      <c r="E1206" s="34"/>
      <c r="F1206" s="34"/>
    </row>
    <row r="1207" spans="4:6" x14ac:dyDescent="0.25">
      <c r="D1207" s="34"/>
      <c r="E1207" s="34"/>
      <c r="F1207" s="34"/>
    </row>
    <row r="1208" spans="4:6" x14ac:dyDescent="0.25">
      <c r="D1208" s="34"/>
      <c r="E1208" s="34"/>
      <c r="F1208" s="34"/>
    </row>
    <row r="1209" spans="4:6" x14ac:dyDescent="0.25">
      <c r="D1209" s="34"/>
      <c r="E1209" s="34"/>
      <c r="F1209" s="34"/>
    </row>
    <row r="1210" spans="4:6" x14ac:dyDescent="0.25">
      <c r="D1210" s="34"/>
      <c r="E1210" s="34"/>
      <c r="F1210" s="34"/>
    </row>
    <row r="1211" spans="4:6" x14ac:dyDescent="0.25">
      <c r="D1211" s="34"/>
      <c r="E1211" s="34"/>
      <c r="F1211" s="34"/>
    </row>
    <row r="1212" spans="4:6" x14ac:dyDescent="0.25">
      <c r="D1212" s="34"/>
      <c r="E1212" s="34"/>
      <c r="F1212" s="34"/>
    </row>
    <row r="1213" spans="4:6" x14ac:dyDescent="0.25">
      <c r="D1213" s="34"/>
      <c r="E1213" s="34"/>
      <c r="F1213" s="34"/>
    </row>
    <row r="1214" spans="4:6" x14ac:dyDescent="0.25">
      <c r="D1214" s="34"/>
      <c r="E1214" s="34"/>
      <c r="F1214" s="34"/>
    </row>
    <row r="1215" spans="4:6" x14ac:dyDescent="0.25">
      <c r="D1215" s="34"/>
      <c r="E1215" s="34"/>
      <c r="F1215" s="34"/>
    </row>
    <row r="1216" spans="4:6" x14ac:dyDescent="0.25">
      <c r="D1216" s="34"/>
      <c r="E1216" s="34"/>
      <c r="F1216" s="34"/>
    </row>
    <row r="1217" spans="4:6" x14ac:dyDescent="0.25">
      <c r="D1217" s="34"/>
      <c r="E1217" s="34"/>
      <c r="F1217" s="34"/>
    </row>
    <row r="1218" spans="4:6" x14ac:dyDescent="0.25">
      <c r="D1218" s="34"/>
      <c r="E1218" s="34"/>
      <c r="F1218" s="34"/>
    </row>
    <row r="1219" spans="4:6" x14ac:dyDescent="0.25">
      <c r="D1219" s="34"/>
      <c r="E1219" s="34"/>
      <c r="F1219" s="34"/>
    </row>
    <row r="1220" spans="4:6" x14ac:dyDescent="0.25">
      <c r="D1220" s="34"/>
      <c r="E1220" s="34"/>
      <c r="F1220" s="34"/>
    </row>
    <row r="1221" spans="4:6" x14ac:dyDescent="0.25">
      <c r="D1221" s="34"/>
      <c r="E1221" s="34"/>
      <c r="F1221" s="34"/>
    </row>
    <row r="1222" spans="4:6" x14ac:dyDescent="0.25">
      <c r="D1222" s="34"/>
      <c r="E1222" s="34"/>
      <c r="F1222" s="34"/>
    </row>
    <row r="1223" spans="4:6" x14ac:dyDescent="0.25">
      <c r="D1223" s="34"/>
      <c r="E1223" s="34"/>
      <c r="F1223" s="34"/>
    </row>
    <row r="1224" spans="4:6" x14ac:dyDescent="0.25">
      <c r="D1224" s="34"/>
      <c r="E1224" s="34"/>
      <c r="F1224" s="34"/>
    </row>
    <row r="1225" spans="4:6" x14ac:dyDescent="0.25">
      <c r="D1225" s="34"/>
      <c r="E1225" s="34"/>
      <c r="F1225" s="34"/>
    </row>
    <row r="1226" spans="4:6" x14ac:dyDescent="0.25">
      <c r="D1226" s="34"/>
      <c r="E1226" s="34"/>
      <c r="F1226" s="34"/>
    </row>
    <row r="1227" spans="4:6" x14ac:dyDescent="0.25">
      <c r="D1227" s="34"/>
      <c r="E1227" s="34"/>
      <c r="F1227" s="34"/>
    </row>
    <row r="1228" spans="4:6" x14ac:dyDescent="0.25">
      <c r="D1228" s="34"/>
      <c r="E1228" s="34"/>
      <c r="F1228" s="34"/>
    </row>
    <row r="1229" spans="4:6" x14ac:dyDescent="0.25">
      <c r="D1229" s="34"/>
      <c r="E1229" s="34"/>
      <c r="F1229" s="34"/>
    </row>
    <row r="1230" spans="4:6" x14ac:dyDescent="0.25">
      <c r="D1230" s="34"/>
      <c r="E1230" s="34"/>
      <c r="F1230" s="34"/>
    </row>
    <row r="1231" spans="4:6" x14ac:dyDescent="0.25">
      <c r="D1231" s="34"/>
      <c r="E1231" s="34"/>
      <c r="F1231" s="34"/>
    </row>
    <row r="1232" spans="4:6" x14ac:dyDescent="0.25">
      <c r="D1232" s="34"/>
      <c r="E1232" s="34"/>
      <c r="F1232" s="34"/>
    </row>
    <row r="1233" spans="4:6" x14ac:dyDescent="0.25">
      <c r="D1233" s="34"/>
      <c r="E1233" s="34"/>
      <c r="F1233" s="34"/>
    </row>
    <row r="1234" spans="4:6" x14ac:dyDescent="0.25">
      <c r="D1234" s="34"/>
      <c r="E1234" s="34"/>
      <c r="F1234" s="34"/>
    </row>
    <row r="1235" spans="4:6" x14ac:dyDescent="0.25">
      <c r="D1235" s="34"/>
      <c r="E1235" s="34"/>
      <c r="F1235" s="34"/>
    </row>
    <row r="1236" spans="4:6" x14ac:dyDescent="0.25">
      <c r="D1236" s="34"/>
      <c r="E1236" s="34"/>
      <c r="F1236" s="34"/>
    </row>
    <row r="1237" spans="4:6" x14ac:dyDescent="0.25">
      <c r="D1237" s="34"/>
      <c r="E1237" s="34"/>
      <c r="F1237" s="34"/>
    </row>
    <row r="1238" spans="4:6" x14ac:dyDescent="0.25">
      <c r="D1238" s="34"/>
      <c r="E1238" s="34"/>
      <c r="F1238" s="34"/>
    </row>
    <row r="1239" spans="4:6" x14ac:dyDescent="0.25">
      <c r="D1239" s="34"/>
      <c r="E1239" s="34"/>
      <c r="F1239" s="34"/>
    </row>
    <row r="1240" spans="4:6" x14ac:dyDescent="0.25">
      <c r="D1240" s="34"/>
      <c r="E1240" s="34"/>
      <c r="F1240" s="34"/>
    </row>
    <row r="1241" spans="4:6" x14ac:dyDescent="0.25">
      <c r="D1241" s="34"/>
      <c r="E1241" s="34"/>
      <c r="F1241" s="34"/>
    </row>
    <row r="1242" spans="4:6" x14ac:dyDescent="0.25">
      <c r="D1242" s="34"/>
      <c r="E1242" s="34"/>
      <c r="F1242" s="34"/>
    </row>
    <row r="1243" spans="4:6" x14ac:dyDescent="0.25">
      <c r="D1243" s="34"/>
      <c r="E1243" s="34"/>
      <c r="F1243" s="34"/>
    </row>
    <row r="1244" spans="4:6" x14ac:dyDescent="0.25">
      <c r="D1244" s="34"/>
      <c r="E1244" s="34"/>
      <c r="F1244" s="34"/>
    </row>
    <row r="1245" spans="4:6" x14ac:dyDescent="0.25">
      <c r="D1245" s="34"/>
      <c r="E1245" s="34"/>
      <c r="F1245" s="34"/>
    </row>
    <row r="1246" spans="4:6" x14ac:dyDescent="0.25">
      <c r="D1246" s="34"/>
      <c r="E1246" s="34"/>
      <c r="F1246" s="34"/>
    </row>
    <row r="1247" spans="4:6" x14ac:dyDescent="0.25">
      <c r="D1247" s="34"/>
      <c r="E1247" s="34"/>
      <c r="F1247" s="34"/>
    </row>
    <row r="1248" spans="4:6" x14ac:dyDescent="0.25">
      <c r="D1248" s="34"/>
      <c r="E1248" s="34"/>
      <c r="F1248" s="34"/>
    </row>
    <row r="1249" spans="4:6" x14ac:dyDescent="0.25">
      <c r="D1249" s="34"/>
      <c r="E1249" s="34"/>
      <c r="F1249" s="34"/>
    </row>
    <row r="1250" spans="4:6" x14ac:dyDescent="0.25">
      <c r="D1250" s="34"/>
      <c r="E1250" s="34"/>
      <c r="F1250" s="34"/>
    </row>
    <row r="1251" spans="4:6" x14ac:dyDescent="0.25">
      <c r="D1251" s="34"/>
      <c r="E1251" s="34"/>
      <c r="F1251" s="34"/>
    </row>
    <row r="1252" spans="4:6" x14ac:dyDescent="0.25">
      <c r="D1252" s="34"/>
      <c r="E1252" s="34"/>
      <c r="F1252" s="34"/>
    </row>
    <row r="1253" spans="4:6" x14ac:dyDescent="0.25">
      <c r="D1253" s="34"/>
      <c r="E1253" s="34"/>
      <c r="F1253" s="34"/>
    </row>
    <row r="1254" spans="4:6" x14ac:dyDescent="0.25">
      <c r="D1254" s="34"/>
      <c r="E1254" s="34"/>
      <c r="F1254" s="34"/>
    </row>
    <row r="1255" spans="4:6" x14ac:dyDescent="0.25">
      <c r="D1255" s="34"/>
      <c r="E1255" s="34"/>
      <c r="F1255" s="34"/>
    </row>
    <row r="1256" spans="4:6" x14ac:dyDescent="0.25">
      <c r="D1256" s="34"/>
      <c r="E1256" s="34"/>
      <c r="F1256" s="34"/>
    </row>
    <row r="1257" spans="4:6" x14ac:dyDescent="0.25">
      <c r="D1257" s="34"/>
      <c r="E1257" s="34"/>
      <c r="F1257" s="34"/>
    </row>
    <row r="1258" spans="4:6" x14ac:dyDescent="0.25">
      <c r="D1258" s="34"/>
      <c r="E1258" s="34"/>
      <c r="F1258" s="34"/>
    </row>
    <row r="1259" spans="4:6" x14ac:dyDescent="0.25">
      <c r="D1259" s="34"/>
      <c r="E1259" s="34"/>
      <c r="F1259" s="34"/>
    </row>
    <row r="1260" spans="4:6" x14ac:dyDescent="0.25">
      <c r="D1260" s="34"/>
      <c r="E1260" s="34"/>
      <c r="F1260" s="34"/>
    </row>
    <row r="1261" spans="4:6" x14ac:dyDescent="0.25">
      <c r="D1261" s="34"/>
      <c r="E1261" s="34"/>
      <c r="F1261" s="34"/>
    </row>
    <row r="1262" spans="4:6" x14ac:dyDescent="0.25">
      <c r="D1262" s="34"/>
      <c r="E1262" s="34"/>
      <c r="F1262" s="34"/>
    </row>
    <row r="1263" spans="4:6" x14ac:dyDescent="0.25">
      <c r="D1263" s="34"/>
      <c r="E1263" s="34"/>
      <c r="F1263" s="34"/>
    </row>
    <row r="1264" spans="4:6" x14ac:dyDescent="0.25">
      <c r="D1264" s="34"/>
      <c r="E1264" s="34"/>
      <c r="F1264" s="34"/>
    </row>
    <row r="1265" spans="4:6" x14ac:dyDescent="0.25">
      <c r="D1265" s="34"/>
      <c r="E1265" s="34"/>
      <c r="F1265" s="34"/>
    </row>
    <row r="1266" spans="4:6" x14ac:dyDescent="0.25">
      <c r="D1266" s="34"/>
      <c r="E1266" s="34"/>
      <c r="F1266" s="34"/>
    </row>
    <row r="1267" spans="4:6" x14ac:dyDescent="0.25">
      <c r="D1267" s="34"/>
      <c r="E1267" s="34"/>
      <c r="F1267" s="34"/>
    </row>
    <row r="1268" spans="4:6" x14ac:dyDescent="0.25">
      <c r="D1268" s="34"/>
      <c r="E1268" s="34"/>
      <c r="F1268" s="34"/>
    </row>
    <row r="1269" spans="4:6" x14ac:dyDescent="0.25">
      <c r="D1269" s="34"/>
      <c r="E1269" s="34"/>
      <c r="F1269" s="34"/>
    </row>
    <row r="1270" spans="4:6" x14ac:dyDescent="0.25">
      <c r="D1270" s="34"/>
      <c r="E1270" s="34"/>
      <c r="F1270" s="34"/>
    </row>
    <row r="1271" spans="4:6" x14ac:dyDescent="0.25">
      <c r="D1271" s="34"/>
      <c r="E1271" s="34"/>
      <c r="F1271" s="34"/>
    </row>
    <row r="1272" spans="4:6" x14ac:dyDescent="0.25">
      <c r="D1272" s="34"/>
      <c r="E1272" s="34"/>
      <c r="F1272" s="34"/>
    </row>
    <row r="1273" spans="4:6" x14ac:dyDescent="0.25">
      <c r="D1273" s="34"/>
      <c r="E1273" s="34"/>
      <c r="F1273" s="34"/>
    </row>
    <row r="1274" spans="4:6" x14ac:dyDescent="0.25">
      <c r="D1274" s="34"/>
      <c r="E1274" s="34"/>
      <c r="F1274" s="34"/>
    </row>
    <row r="1275" spans="4:6" x14ac:dyDescent="0.25">
      <c r="D1275" s="34"/>
      <c r="E1275" s="34"/>
      <c r="F1275" s="34"/>
    </row>
    <row r="1276" spans="4:6" x14ac:dyDescent="0.25">
      <c r="D1276" s="34"/>
      <c r="E1276" s="34"/>
      <c r="F1276" s="34"/>
    </row>
    <row r="1277" spans="4:6" x14ac:dyDescent="0.25">
      <c r="D1277" s="34"/>
      <c r="E1277" s="34"/>
      <c r="F1277" s="34"/>
    </row>
    <row r="1278" spans="4:6" x14ac:dyDescent="0.25">
      <c r="D1278" s="34"/>
      <c r="E1278" s="34"/>
      <c r="F1278" s="34"/>
    </row>
    <row r="1279" spans="4:6" x14ac:dyDescent="0.25">
      <c r="D1279" s="34"/>
      <c r="E1279" s="34"/>
      <c r="F1279" s="34"/>
    </row>
    <row r="1280" spans="4:6" x14ac:dyDescent="0.25">
      <c r="D1280" s="34"/>
      <c r="E1280" s="34"/>
      <c r="F1280" s="34"/>
    </row>
    <row r="1281" spans="4:6" x14ac:dyDescent="0.25">
      <c r="D1281" s="34"/>
      <c r="E1281" s="34"/>
      <c r="F1281" s="34"/>
    </row>
    <row r="1282" spans="4:6" x14ac:dyDescent="0.25">
      <c r="D1282" s="34"/>
      <c r="E1282" s="34"/>
      <c r="F1282" s="34"/>
    </row>
    <row r="1283" spans="4:6" x14ac:dyDescent="0.25">
      <c r="D1283" s="34"/>
      <c r="E1283" s="34"/>
      <c r="F1283" s="34"/>
    </row>
    <row r="1284" spans="4:6" x14ac:dyDescent="0.25">
      <c r="D1284" s="34"/>
      <c r="E1284" s="34"/>
      <c r="F1284" s="34"/>
    </row>
    <row r="1285" spans="4:6" x14ac:dyDescent="0.25">
      <c r="D1285" s="34"/>
      <c r="E1285" s="34"/>
      <c r="F1285" s="34"/>
    </row>
    <row r="1286" spans="4:6" x14ac:dyDescent="0.25">
      <c r="D1286" s="34"/>
      <c r="E1286" s="34"/>
      <c r="F1286" s="34"/>
    </row>
    <row r="1287" spans="4:6" x14ac:dyDescent="0.25">
      <c r="D1287" s="34"/>
      <c r="E1287" s="34"/>
      <c r="F1287" s="34"/>
    </row>
    <row r="1288" spans="4:6" x14ac:dyDescent="0.25">
      <c r="D1288" s="34"/>
      <c r="E1288" s="34"/>
      <c r="F1288" s="34"/>
    </row>
    <row r="1289" spans="4:6" x14ac:dyDescent="0.25">
      <c r="D1289" s="34"/>
      <c r="E1289" s="34"/>
      <c r="F1289" s="34"/>
    </row>
    <row r="1290" spans="4:6" x14ac:dyDescent="0.25">
      <c r="D1290" s="34"/>
      <c r="E1290" s="34"/>
      <c r="F1290" s="34"/>
    </row>
    <row r="1291" spans="4:6" x14ac:dyDescent="0.25">
      <c r="D1291" s="34"/>
      <c r="E1291" s="34"/>
      <c r="F1291" s="34"/>
    </row>
    <row r="1292" spans="4:6" x14ac:dyDescent="0.25">
      <c r="D1292" s="34"/>
      <c r="E1292" s="34"/>
      <c r="F1292" s="34"/>
    </row>
    <row r="1293" spans="4:6" x14ac:dyDescent="0.25">
      <c r="D1293" s="34"/>
      <c r="E1293" s="34"/>
      <c r="F1293" s="34"/>
    </row>
    <row r="1294" spans="4:6" x14ac:dyDescent="0.25">
      <c r="D1294" s="34"/>
      <c r="E1294" s="34"/>
      <c r="F1294" s="34"/>
    </row>
    <row r="1295" spans="4:6" x14ac:dyDescent="0.25">
      <c r="D1295" s="34"/>
      <c r="E1295" s="34"/>
      <c r="F1295" s="34"/>
    </row>
    <row r="1296" spans="4:6" x14ac:dyDescent="0.25">
      <c r="D1296" s="34"/>
      <c r="E1296" s="34"/>
      <c r="F1296" s="34"/>
    </row>
    <row r="1297" spans="4:6" x14ac:dyDescent="0.25">
      <c r="D1297" s="34"/>
      <c r="E1297" s="34"/>
      <c r="F1297" s="34"/>
    </row>
    <row r="1298" spans="4:6" x14ac:dyDescent="0.25">
      <c r="D1298" s="34"/>
      <c r="E1298" s="34"/>
      <c r="F1298" s="34"/>
    </row>
    <row r="1299" spans="4:6" x14ac:dyDescent="0.25">
      <c r="D1299" s="34"/>
      <c r="E1299" s="34"/>
      <c r="F1299" s="34"/>
    </row>
    <row r="1300" spans="4:6" x14ac:dyDescent="0.25">
      <c r="D1300" s="34"/>
      <c r="E1300" s="34"/>
      <c r="F1300" s="34"/>
    </row>
    <row r="1301" spans="4:6" x14ac:dyDescent="0.25">
      <c r="D1301" s="34"/>
      <c r="E1301" s="34"/>
      <c r="F1301" s="34"/>
    </row>
    <row r="1302" spans="4:6" x14ac:dyDescent="0.25">
      <c r="D1302" s="34"/>
      <c r="E1302" s="34"/>
      <c r="F1302" s="34"/>
    </row>
    <row r="1303" spans="4:6" x14ac:dyDescent="0.25">
      <c r="D1303" s="34"/>
      <c r="E1303" s="34"/>
      <c r="F1303" s="34"/>
    </row>
    <row r="1304" spans="4:6" x14ac:dyDescent="0.25">
      <c r="D1304" s="34"/>
      <c r="E1304" s="34"/>
      <c r="F1304" s="34"/>
    </row>
    <row r="1305" spans="4:6" x14ac:dyDescent="0.25">
      <c r="D1305" s="34"/>
      <c r="E1305" s="34"/>
      <c r="F1305" s="34"/>
    </row>
    <row r="1306" spans="4:6" x14ac:dyDescent="0.25">
      <c r="D1306" s="34"/>
      <c r="E1306" s="34"/>
      <c r="F1306" s="34"/>
    </row>
    <row r="1307" spans="4:6" x14ac:dyDescent="0.25">
      <c r="D1307" s="34"/>
      <c r="E1307" s="34"/>
      <c r="F1307" s="34"/>
    </row>
    <row r="1308" spans="4:6" x14ac:dyDescent="0.25">
      <c r="D1308" s="34"/>
      <c r="E1308" s="34"/>
      <c r="F1308" s="34"/>
    </row>
    <row r="1309" spans="4:6" x14ac:dyDescent="0.25">
      <c r="D1309" s="34"/>
      <c r="E1309" s="34"/>
      <c r="F1309" s="34"/>
    </row>
    <row r="1310" spans="4:6" x14ac:dyDescent="0.25">
      <c r="D1310" s="34"/>
      <c r="E1310" s="34"/>
      <c r="F1310" s="34"/>
    </row>
    <row r="1311" spans="4:6" x14ac:dyDescent="0.25">
      <c r="D1311" s="34"/>
      <c r="E1311" s="34"/>
      <c r="F1311" s="34"/>
    </row>
    <row r="1312" spans="4:6" x14ac:dyDescent="0.25">
      <c r="D1312" s="34"/>
      <c r="E1312" s="34"/>
      <c r="F1312" s="34"/>
    </row>
    <row r="1313" spans="4:6" x14ac:dyDescent="0.25">
      <c r="D1313" s="34"/>
      <c r="E1313" s="34"/>
      <c r="F1313" s="34"/>
    </row>
    <row r="1314" spans="4:6" x14ac:dyDescent="0.25">
      <c r="D1314" s="34"/>
      <c r="E1314" s="34"/>
      <c r="F1314" s="34"/>
    </row>
    <row r="1315" spans="4:6" x14ac:dyDescent="0.25">
      <c r="D1315" s="34"/>
      <c r="E1315" s="34"/>
      <c r="F1315" s="34"/>
    </row>
    <row r="1316" spans="4:6" x14ac:dyDescent="0.25">
      <c r="D1316" s="34"/>
      <c r="E1316" s="34"/>
      <c r="F1316" s="34"/>
    </row>
    <row r="1317" spans="4:6" x14ac:dyDescent="0.25">
      <c r="D1317" s="34"/>
      <c r="E1317" s="34"/>
      <c r="F1317" s="34"/>
    </row>
    <row r="1318" spans="4:6" x14ac:dyDescent="0.25">
      <c r="D1318" s="34"/>
      <c r="E1318" s="34"/>
      <c r="F1318" s="34"/>
    </row>
    <row r="1319" spans="4:6" x14ac:dyDescent="0.25">
      <c r="D1319" s="34"/>
      <c r="E1319" s="34"/>
      <c r="F1319" s="34"/>
    </row>
    <row r="1320" spans="4:6" x14ac:dyDescent="0.25">
      <c r="D1320" s="34"/>
      <c r="E1320" s="34"/>
      <c r="F1320" s="34"/>
    </row>
    <row r="1321" spans="4:6" x14ac:dyDescent="0.25">
      <c r="D1321" s="34"/>
      <c r="E1321" s="34"/>
      <c r="F1321" s="34"/>
    </row>
    <row r="1322" spans="4:6" x14ac:dyDescent="0.25">
      <c r="D1322" s="34"/>
      <c r="E1322" s="34"/>
      <c r="F1322" s="34"/>
    </row>
    <row r="1323" spans="4:6" x14ac:dyDescent="0.25">
      <c r="D1323" s="34"/>
      <c r="E1323" s="34"/>
      <c r="F1323" s="34"/>
    </row>
    <row r="1324" spans="4:6" x14ac:dyDescent="0.25">
      <c r="D1324" s="34"/>
      <c r="E1324" s="34"/>
      <c r="F1324" s="34"/>
    </row>
    <row r="1325" spans="4:6" x14ac:dyDescent="0.25">
      <c r="D1325" s="34"/>
      <c r="E1325" s="34"/>
      <c r="F1325" s="34"/>
    </row>
    <row r="1326" spans="4:6" x14ac:dyDescent="0.25">
      <c r="D1326" s="34"/>
      <c r="E1326" s="34"/>
      <c r="F1326" s="34"/>
    </row>
    <row r="1327" spans="4:6" x14ac:dyDescent="0.25">
      <c r="D1327" s="34"/>
      <c r="E1327" s="34"/>
      <c r="F1327" s="34"/>
    </row>
    <row r="1328" spans="4:6" x14ac:dyDescent="0.25">
      <c r="D1328" s="34"/>
      <c r="E1328" s="34"/>
      <c r="F1328" s="34"/>
    </row>
    <row r="1329" spans="4:6" x14ac:dyDescent="0.25">
      <c r="D1329" s="34"/>
      <c r="E1329" s="34"/>
      <c r="F1329" s="34"/>
    </row>
    <row r="1330" spans="4:6" x14ac:dyDescent="0.25">
      <c r="D1330" s="34"/>
      <c r="E1330" s="34"/>
      <c r="F1330" s="34"/>
    </row>
    <row r="1331" spans="4:6" x14ac:dyDescent="0.25">
      <c r="D1331" s="34"/>
      <c r="E1331" s="34"/>
      <c r="F1331" s="34"/>
    </row>
    <row r="1332" spans="4:6" x14ac:dyDescent="0.25">
      <c r="D1332" s="34"/>
      <c r="E1332" s="34"/>
      <c r="F1332" s="34"/>
    </row>
    <row r="1333" spans="4:6" x14ac:dyDescent="0.25">
      <c r="D1333" s="34"/>
      <c r="E1333" s="34"/>
      <c r="F1333" s="34"/>
    </row>
    <row r="1334" spans="4:6" x14ac:dyDescent="0.25">
      <c r="D1334" s="34"/>
      <c r="E1334" s="34"/>
      <c r="F1334" s="34"/>
    </row>
    <row r="1335" spans="4:6" x14ac:dyDescent="0.25">
      <c r="D1335" s="34"/>
      <c r="E1335" s="34"/>
      <c r="F1335" s="34"/>
    </row>
    <row r="1336" spans="4:6" x14ac:dyDescent="0.25">
      <c r="D1336" s="34"/>
      <c r="E1336" s="34"/>
      <c r="F1336" s="34"/>
    </row>
    <row r="1337" spans="4:6" x14ac:dyDescent="0.25">
      <c r="D1337" s="34"/>
      <c r="E1337" s="34"/>
      <c r="F1337" s="34"/>
    </row>
    <row r="1338" spans="4:6" x14ac:dyDescent="0.25">
      <c r="D1338" s="34"/>
      <c r="E1338" s="34"/>
      <c r="F1338" s="34"/>
    </row>
    <row r="1339" spans="4:6" x14ac:dyDescent="0.25">
      <c r="D1339" s="34"/>
      <c r="E1339" s="34"/>
      <c r="F1339" s="34"/>
    </row>
    <row r="1340" spans="4:6" x14ac:dyDescent="0.25">
      <c r="D1340" s="34"/>
      <c r="E1340" s="34"/>
      <c r="F1340" s="34"/>
    </row>
    <row r="1341" spans="4:6" x14ac:dyDescent="0.25">
      <c r="D1341" s="34"/>
      <c r="E1341" s="34"/>
      <c r="F1341" s="34"/>
    </row>
    <row r="1342" spans="4:6" x14ac:dyDescent="0.25">
      <c r="D1342" s="34"/>
      <c r="E1342" s="34"/>
      <c r="F1342" s="34"/>
    </row>
    <row r="1343" spans="4:6" x14ac:dyDescent="0.25">
      <c r="D1343" s="34"/>
      <c r="E1343" s="34"/>
      <c r="F1343" s="34"/>
    </row>
    <row r="1344" spans="4:6" x14ac:dyDescent="0.25">
      <c r="D1344" s="34"/>
      <c r="E1344" s="34"/>
      <c r="F1344" s="34"/>
    </row>
    <row r="1345" spans="4:6" x14ac:dyDescent="0.25">
      <c r="D1345" s="34"/>
      <c r="E1345" s="34"/>
      <c r="F1345" s="34"/>
    </row>
    <row r="1346" spans="4:6" x14ac:dyDescent="0.25">
      <c r="D1346" s="34"/>
      <c r="E1346" s="34"/>
      <c r="F1346" s="34"/>
    </row>
    <row r="1347" spans="4:6" x14ac:dyDescent="0.25">
      <c r="D1347" s="34"/>
      <c r="E1347" s="34"/>
      <c r="F1347" s="34"/>
    </row>
    <row r="1348" spans="4:6" x14ac:dyDescent="0.25">
      <c r="D1348" s="34"/>
      <c r="E1348" s="34"/>
      <c r="F1348" s="34"/>
    </row>
    <row r="1349" spans="4:6" x14ac:dyDescent="0.25">
      <c r="D1349" s="34"/>
      <c r="E1349" s="34"/>
      <c r="F1349" s="34"/>
    </row>
    <row r="1350" spans="4:6" x14ac:dyDescent="0.25">
      <c r="D1350" s="34"/>
      <c r="E1350" s="34"/>
      <c r="F1350" s="34"/>
    </row>
    <row r="1351" spans="4:6" x14ac:dyDescent="0.25">
      <c r="D1351" s="34"/>
      <c r="E1351" s="34"/>
      <c r="F1351" s="34"/>
    </row>
    <row r="1352" spans="4:6" x14ac:dyDescent="0.25">
      <c r="D1352" s="34"/>
      <c r="E1352" s="34"/>
      <c r="F1352" s="34"/>
    </row>
    <row r="1353" spans="4:6" x14ac:dyDescent="0.25">
      <c r="D1353" s="34"/>
      <c r="E1353" s="34"/>
      <c r="F1353" s="34"/>
    </row>
    <row r="1354" spans="4:6" x14ac:dyDescent="0.25">
      <c r="D1354" s="34"/>
      <c r="E1354" s="34"/>
      <c r="F1354" s="34"/>
    </row>
    <row r="1355" spans="4:6" x14ac:dyDescent="0.25">
      <c r="D1355" s="34"/>
      <c r="E1355" s="34"/>
      <c r="F1355" s="34"/>
    </row>
    <row r="1356" spans="4:6" x14ac:dyDescent="0.25">
      <c r="D1356" s="34"/>
      <c r="E1356" s="34"/>
      <c r="F1356" s="34"/>
    </row>
    <row r="1357" spans="4:6" x14ac:dyDescent="0.25">
      <c r="D1357" s="34"/>
      <c r="E1357" s="34"/>
      <c r="F1357" s="34"/>
    </row>
    <row r="1358" spans="4:6" x14ac:dyDescent="0.25">
      <c r="D1358" s="34"/>
      <c r="E1358" s="34"/>
      <c r="F1358" s="34"/>
    </row>
    <row r="1359" spans="4:6" x14ac:dyDescent="0.25">
      <c r="D1359" s="34"/>
      <c r="E1359" s="34"/>
      <c r="F1359" s="34"/>
    </row>
    <row r="1360" spans="4:6" x14ac:dyDescent="0.25">
      <c r="D1360" s="34"/>
      <c r="E1360" s="34"/>
      <c r="F1360" s="34"/>
    </row>
    <row r="1361" spans="4:6" x14ac:dyDescent="0.25">
      <c r="D1361" s="34"/>
      <c r="E1361" s="34"/>
      <c r="F1361" s="34"/>
    </row>
    <row r="1362" spans="4:6" x14ac:dyDescent="0.25">
      <c r="D1362" s="34"/>
      <c r="E1362" s="34"/>
      <c r="F1362" s="34"/>
    </row>
    <row r="1363" spans="4:6" x14ac:dyDescent="0.25">
      <c r="D1363" s="34"/>
      <c r="E1363" s="34"/>
      <c r="F1363" s="34"/>
    </row>
    <row r="1364" spans="4:6" x14ac:dyDescent="0.25">
      <c r="D1364" s="34"/>
      <c r="E1364" s="34"/>
      <c r="F1364" s="34"/>
    </row>
    <row r="1365" spans="4:6" x14ac:dyDescent="0.25">
      <c r="D1365" s="34"/>
      <c r="E1365" s="34"/>
      <c r="F1365" s="34"/>
    </row>
    <row r="1366" spans="4:6" x14ac:dyDescent="0.25">
      <c r="D1366" s="34"/>
      <c r="E1366" s="34"/>
      <c r="F1366" s="34"/>
    </row>
    <row r="1367" spans="4:6" x14ac:dyDescent="0.25">
      <c r="D1367" s="34"/>
      <c r="E1367" s="34"/>
      <c r="F1367" s="34"/>
    </row>
    <row r="1368" spans="4:6" x14ac:dyDescent="0.25">
      <c r="D1368" s="34"/>
      <c r="E1368" s="34"/>
      <c r="F1368" s="34"/>
    </row>
    <row r="1369" spans="4:6" x14ac:dyDescent="0.25">
      <c r="D1369" s="34"/>
      <c r="E1369" s="34"/>
      <c r="F1369" s="34"/>
    </row>
    <row r="1370" spans="4:6" x14ac:dyDescent="0.25">
      <c r="D1370" s="34"/>
      <c r="E1370" s="34"/>
      <c r="F1370" s="34"/>
    </row>
    <row r="1371" spans="4:6" x14ac:dyDescent="0.25">
      <c r="D1371" s="34"/>
      <c r="E1371" s="34"/>
      <c r="F1371" s="34"/>
    </row>
    <row r="1372" spans="4:6" x14ac:dyDescent="0.25">
      <c r="D1372" s="34"/>
      <c r="E1372" s="34"/>
      <c r="F1372" s="34"/>
    </row>
    <row r="1373" spans="4:6" x14ac:dyDescent="0.25">
      <c r="D1373" s="34"/>
      <c r="E1373" s="34"/>
      <c r="F1373" s="34"/>
    </row>
    <row r="1374" spans="4:6" x14ac:dyDescent="0.25">
      <c r="D1374" s="34"/>
      <c r="E1374" s="34"/>
      <c r="F1374" s="34"/>
    </row>
    <row r="1375" spans="4:6" x14ac:dyDescent="0.25">
      <c r="D1375" s="34"/>
      <c r="E1375" s="34"/>
      <c r="F1375" s="34"/>
    </row>
    <row r="1376" spans="4:6" x14ac:dyDescent="0.25">
      <c r="D1376" s="34"/>
      <c r="E1376" s="34"/>
      <c r="F1376" s="34"/>
    </row>
    <row r="1377" spans="4:6" x14ac:dyDescent="0.25">
      <c r="D1377" s="34"/>
      <c r="E1377" s="34"/>
      <c r="F1377" s="34"/>
    </row>
    <row r="1378" spans="4:6" x14ac:dyDescent="0.25">
      <c r="D1378" s="34"/>
      <c r="E1378" s="34"/>
      <c r="F1378" s="34"/>
    </row>
    <row r="1379" spans="4:6" x14ac:dyDescent="0.25">
      <c r="D1379" s="34"/>
      <c r="E1379" s="34"/>
      <c r="F1379" s="34"/>
    </row>
    <row r="1380" spans="4:6" x14ac:dyDescent="0.25">
      <c r="D1380" s="34"/>
      <c r="E1380" s="34"/>
      <c r="F1380" s="34"/>
    </row>
    <row r="1381" spans="4:6" x14ac:dyDescent="0.25">
      <c r="D1381" s="34"/>
      <c r="E1381" s="34"/>
      <c r="F1381" s="34"/>
    </row>
    <row r="1382" spans="4:6" x14ac:dyDescent="0.25">
      <c r="D1382" s="34"/>
      <c r="E1382" s="34"/>
      <c r="F1382" s="34"/>
    </row>
    <row r="1383" spans="4:6" x14ac:dyDescent="0.25">
      <c r="D1383" s="34"/>
      <c r="E1383" s="34"/>
      <c r="F1383" s="34"/>
    </row>
    <row r="1384" spans="4:6" x14ac:dyDescent="0.25">
      <c r="D1384" s="34"/>
      <c r="E1384" s="34"/>
      <c r="F1384" s="34"/>
    </row>
    <row r="1385" spans="4:6" x14ac:dyDescent="0.25">
      <c r="D1385" s="34"/>
      <c r="E1385" s="34"/>
      <c r="F1385" s="34"/>
    </row>
    <row r="1386" spans="4:6" x14ac:dyDescent="0.25">
      <c r="D1386" s="34"/>
      <c r="E1386" s="34"/>
      <c r="F1386" s="34"/>
    </row>
    <row r="1387" spans="4:6" x14ac:dyDescent="0.25">
      <c r="D1387" s="34"/>
      <c r="E1387" s="34"/>
      <c r="F1387" s="34"/>
    </row>
    <row r="1388" spans="4:6" x14ac:dyDescent="0.25">
      <c r="D1388" s="34"/>
      <c r="E1388" s="34"/>
      <c r="F1388" s="34"/>
    </row>
    <row r="1389" spans="4:6" x14ac:dyDescent="0.25">
      <c r="D1389" s="34"/>
      <c r="E1389" s="34"/>
      <c r="F1389" s="34"/>
    </row>
    <row r="1390" spans="4:6" x14ac:dyDescent="0.25">
      <c r="D1390" s="34"/>
      <c r="E1390" s="34"/>
      <c r="F1390" s="34"/>
    </row>
    <row r="1391" spans="4:6" x14ac:dyDescent="0.25">
      <c r="D1391" s="34"/>
      <c r="E1391" s="34"/>
      <c r="F1391" s="34"/>
    </row>
    <row r="1392" spans="4:6" x14ac:dyDescent="0.25">
      <c r="D1392" s="34"/>
      <c r="E1392" s="34"/>
      <c r="F1392" s="34"/>
    </row>
    <row r="1393" spans="4:6" x14ac:dyDescent="0.25">
      <c r="D1393" s="34"/>
      <c r="E1393" s="34"/>
      <c r="F1393" s="34"/>
    </row>
    <row r="1394" spans="4:6" x14ac:dyDescent="0.25">
      <c r="D1394" s="34"/>
      <c r="E1394" s="34"/>
      <c r="F1394" s="34"/>
    </row>
    <row r="1395" spans="4:6" x14ac:dyDescent="0.25">
      <c r="D1395" s="34"/>
      <c r="E1395" s="34"/>
      <c r="F1395" s="34"/>
    </row>
    <row r="1396" spans="4:6" x14ac:dyDescent="0.25">
      <c r="D1396" s="34"/>
      <c r="E1396" s="34"/>
      <c r="F1396" s="34"/>
    </row>
    <row r="1397" spans="4:6" x14ac:dyDescent="0.25">
      <c r="D1397" s="34"/>
      <c r="E1397" s="34"/>
      <c r="F1397" s="34"/>
    </row>
    <row r="1398" spans="4:6" x14ac:dyDescent="0.25">
      <c r="D1398" s="34"/>
      <c r="E1398" s="34"/>
      <c r="F1398" s="34"/>
    </row>
    <row r="1399" spans="4:6" x14ac:dyDescent="0.25">
      <c r="D1399" s="34"/>
      <c r="E1399" s="34"/>
      <c r="F1399" s="34"/>
    </row>
    <row r="1400" spans="4:6" x14ac:dyDescent="0.25">
      <c r="D1400" s="34"/>
      <c r="E1400" s="34"/>
      <c r="F1400" s="34"/>
    </row>
    <row r="1401" spans="4:6" x14ac:dyDescent="0.25">
      <c r="D1401" s="34"/>
      <c r="E1401" s="34"/>
      <c r="F1401" s="34"/>
    </row>
    <row r="1402" spans="4:6" x14ac:dyDescent="0.25">
      <c r="D1402" s="34"/>
      <c r="E1402" s="34"/>
      <c r="F1402" s="34"/>
    </row>
    <row r="1403" spans="4:6" x14ac:dyDescent="0.25">
      <c r="D1403" s="34"/>
      <c r="E1403" s="34"/>
      <c r="F1403" s="34"/>
    </row>
    <row r="1404" spans="4:6" x14ac:dyDescent="0.25">
      <c r="D1404" s="34"/>
      <c r="E1404" s="34"/>
      <c r="F1404" s="34"/>
    </row>
    <row r="1405" spans="4:6" x14ac:dyDescent="0.25">
      <c r="D1405" s="34"/>
      <c r="E1405" s="34"/>
      <c r="F1405" s="34"/>
    </row>
    <row r="1406" spans="4:6" x14ac:dyDescent="0.25">
      <c r="D1406" s="34"/>
      <c r="E1406" s="34"/>
      <c r="F1406" s="34"/>
    </row>
    <row r="1407" spans="4:6" x14ac:dyDescent="0.25">
      <c r="D1407" s="34"/>
      <c r="E1407" s="34"/>
      <c r="F1407" s="34"/>
    </row>
    <row r="1408" spans="4:6" x14ac:dyDescent="0.25">
      <c r="D1408" s="34"/>
      <c r="E1408" s="34"/>
      <c r="F1408" s="34"/>
    </row>
    <row r="1409" spans="4:6" x14ac:dyDescent="0.25">
      <c r="D1409" s="34"/>
      <c r="E1409" s="34"/>
      <c r="F1409" s="34"/>
    </row>
    <row r="1410" spans="4:6" x14ac:dyDescent="0.25">
      <c r="D1410" s="34"/>
      <c r="E1410" s="34"/>
      <c r="F1410" s="34"/>
    </row>
    <row r="1411" spans="4:6" x14ac:dyDescent="0.25">
      <c r="D1411" s="34"/>
      <c r="E1411" s="34"/>
      <c r="F1411" s="34"/>
    </row>
    <row r="1412" spans="4:6" x14ac:dyDescent="0.25">
      <c r="D1412" s="34"/>
      <c r="E1412" s="34"/>
      <c r="F1412" s="34"/>
    </row>
    <row r="1413" spans="4:6" x14ac:dyDescent="0.25">
      <c r="D1413" s="34"/>
      <c r="E1413" s="34"/>
      <c r="F1413" s="34"/>
    </row>
    <row r="1414" spans="4:6" x14ac:dyDescent="0.25">
      <c r="D1414" s="34"/>
      <c r="E1414" s="34"/>
      <c r="F1414" s="34"/>
    </row>
    <row r="1415" spans="4:6" x14ac:dyDescent="0.25">
      <c r="D1415" s="34"/>
      <c r="E1415" s="34"/>
      <c r="F1415" s="34"/>
    </row>
    <row r="1416" spans="4:6" x14ac:dyDescent="0.25">
      <c r="D1416" s="34"/>
      <c r="E1416" s="34"/>
      <c r="F1416" s="34"/>
    </row>
    <row r="1417" spans="4:6" x14ac:dyDescent="0.25">
      <c r="D1417" s="34"/>
      <c r="E1417" s="34"/>
      <c r="F1417" s="34"/>
    </row>
    <row r="1418" spans="4:6" x14ac:dyDescent="0.25">
      <c r="D1418" s="34"/>
      <c r="E1418" s="34"/>
      <c r="F1418" s="34"/>
    </row>
    <row r="1419" spans="4:6" x14ac:dyDescent="0.25">
      <c r="D1419" s="34"/>
      <c r="E1419" s="34"/>
      <c r="F1419" s="34"/>
    </row>
    <row r="1420" spans="4:6" x14ac:dyDescent="0.25">
      <c r="D1420" s="34"/>
      <c r="E1420" s="34"/>
      <c r="F1420" s="34"/>
    </row>
    <row r="1421" spans="4:6" x14ac:dyDescent="0.25">
      <c r="D1421" s="34"/>
      <c r="E1421" s="34"/>
      <c r="F1421" s="34"/>
    </row>
    <row r="1422" spans="4:6" x14ac:dyDescent="0.25">
      <c r="D1422" s="34"/>
      <c r="E1422" s="34"/>
      <c r="F1422" s="34"/>
    </row>
    <row r="1423" spans="4:6" x14ac:dyDescent="0.25">
      <c r="D1423" s="34"/>
      <c r="E1423" s="34"/>
      <c r="F1423" s="34"/>
    </row>
    <row r="1424" spans="4:6" x14ac:dyDescent="0.25">
      <c r="D1424" s="34"/>
      <c r="E1424" s="34"/>
      <c r="F1424" s="34"/>
    </row>
    <row r="1425" spans="4:6" x14ac:dyDescent="0.25">
      <c r="D1425" s="34"/>
      <c r="E1425" s="34"/>
      <c r="F1425" s="34"/>
    </row>
    <row r="1426" spans="4:6" x14ac:dyDescent="0.25">
      <c r="D1426" s="34"/>
      <c r="E1426" s="34"/>
      <c r="F1426" s="34"/>
    </row>
    <row r="1427" spans="4:6" x14ac:dyDescent="0.25">
      <c r="D1427" s="34"/>
      <c r="E1427" s="34"/>
      <c r="F1427" s="34"/>
    </row>
    <row r="1428" spans="4:6" x14ac:dyDescent="0.25">
      <c r="D1428" s="34"/>
      <c r="E1428" s="34"/>
      <c r="F1428" s="34"/>
    </row>
    <row r="1429" spans="4:6" x14ac:dyDescent="0.25">
      <c r="D1429" s="34"/>
      <c r="E1429" s="34"/>
      <c r="F1429" s="34"/>
    </row>
    <row r="1430" spans="4:6" x14ac:dyDescent="0.25">
      <c r="D1430" s="34"/>
      <c r="E1430" s="34"/>
      <c r="F1430" s="34"/>
    </row>
    <row r="1431" spans="4:6" x14ac:dyDescent="0.25">
      <c r="D1431" s="34"/>
      <c r="E1431" s="34"/>
      <c r="F1431" s="34"/>
    </row>
    <row r="1432" spans="4:6" x14ac:dyDescent="0.25">
      <c r="D1432" s="34"/>
      <c r="E1432" s="34"/>
      <c r="F1432" s="34"/>
    </row>
    <row r="1433" spans="4:6" x14ac:dyDescent="0.25">
      <c r="D1433" s="34"/>
      <c r="E1433" s="34"/>
      <c r="F1433" s="34"/>
    </row>
    <row r="1434" spans="4:6" x14ac:dyDescent="0.25">
      <c r="D1434" s="34"/>
      <c r="E1434" s="34"/>
      <c r="F1434" s="34"/>
    </row>
    <row r="1435" spans="4:6" x14ac:dyDescent="0.25">
      <c r="D1435" s="34"/>
      <c r="E1435" s="34"/>
      <c r="F1435" s="34"/>
    </row>
    <row r="1436" spans="4:6" x14ac:dyDescent="0.25">
      <c r="D1436" s="34"/>
      <c r="E1436" s="34"/>
      <c r="F1436" s="34"/>
    </row>
    <row r="1437" spans="4:6" x14ac:dyDescent="0.25">
      <c r="D1437" s="34"/>
      <c r="E1437" s="34"/>
      <c r="F1437" s="34"/>
    </row>
    <row r="1438" spans="4:6" x14ac:dyDescent="0.25">
      <c r="D1438" s="34"/>
      <c r="E1438" s="34"/>
      <c r="F1438" s="34"/>
    </row>
    <row r="1439" spans="4:6" x14ac:dyDescent="0.25">
      <c r="D1439" s="34"/>
      <c r="E1439" s="34"/>
      <c r="F1439" s="34"/>
    </row>
    <row r="1440" spans="4:6" x14ac:dyDescent="0.25">
      <c r="D1440" s="34"/>
      <c r="E1440" s="34"/>
      <c r="F1440" s="34"/>
    </row>
    <row r="1441" spans="4:6" x14ac:dyDescent="0.25">
      <c r="D1441" s="34"/>
      <c r="E1441" s="34"/>
      <c r="F1441" s="34"/>
    </row>
    <row r="1442" spans="4:6" x14ac:dyDescent="0.25">
      <c r="D1442" s="34"/>
      <c r="E1442" s="34"/>
      <c r="F1442" s="34"/>
    </row>
    <row r="1443" spans="4:6" x14ac:dyDescent="0.25">
      <c r="D1443" s="34"/>
      <c r="E1443" s="34"/>
      <c r="F1443" s="34"/>
    </row>
    <row r="1444" spans="4:6" x14ac:dyDescent="0.25">
      <c r="D1444" s="34"/>
      <c r="E1444" s="34"/>
      <c r="F1444" s="34"/>
    </row>
    <row r="1445" spans="4:6" x14ac:dyDescent="0.25">
      <c r="D1445" s="34"/>
      <c r="E1445" s="34"/>
      <c r="F1445" s="34"/>
    </row>
  </sheetData>
  <mergeCells count="5">
    <mergeCell ref="A1:K1"/>
    <mergeCell ref="A2:K2"/>
    <mergeCell ref="M40:O40"/>
    <mergeCell ref="L2:O2"/>
    <mergeCell ref="P4:P8"/>
  </mergeCells>
  <pageMargins left="0.70866141732283472" right="0.70866141732283472" top="0.74803149606299213" bottom="0.74803149606299213" header="0.31496062992125984" footer="0.31496062992125984"/>
  <pageSetup paperSize="9" scale="115" fitToWidth="0" orientation="portrait" r:id="rId1"/>
  <headerFooter>
    <oddHeader xml:space="preserve">&amp;C
Ministero dell’istruzione, dell’università e della ricerca
ISTITUTO COMPRENSIVO J.F. KENNEDY – REGGIO EMILIA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3"/>
  <sheetViews>
    <sheetView tabSelected="1" zoomScale="130" zoomScaleNormal="130" workbookViewId="0">
      <selection activeCell="K59" sqref="K59"/>
    </sheetView>
  </sheetViews>
  <sheetFormatPr defaultRowHeight="13.6" x14ac:dyDescent="0.25"/>
  <cols>
    <col min="1" max="1" width="49" customWidth="1"/>
    <col min="2" max="2" width="12.42578125" bestFit="1" customWidth="1"/>
    <col min="3" max="3" width="10" style="35" bestFit="1" customWidth="1"/>
    <col min="4" max="4" width="11.5703125" style="34" bestFit="1" customWidth="1"/>
    <col min="5" max="5" width="9.5703125" style="34" bestFit="1" customWidth="1"/>
    <col min="6" max="6" width="11.42578125" style="34" customWidth="1"/>
    <col min="7" max="7" width="12.28515625" style="34" customWidth="1"/>
    <col min="8" max="8" width="10.5703125" style="34" bestFit="1" customWidth="1"/>
    <col min="9" max="9" width="12.140625" style="34" bestFit="1" customWidth="1"/>
    <col min="10" max="10" width="14.85546875" style="34" bestFit="1" customWidth="1"/>
    <col min="11" max="11" width="15.42578125" style="40" bestFit="1" customWidth="1"/>
    <col min="12" max="12" width="15" customWidth="1"/>
    <col min="13" max="13" width="11.5703125" customWidth="1"/>
  </cols>
  <sheetData>
    <row r="1" spans="1:15" ht="32.950000000000003" customHeight="1" thickBot="1" x14ac:dyDescent="0.3">
      <c r="A1" s="116"/>
      <c r="B1" s="117"/>
      <c r="C1" s="117"/>
      <c r="D1" s="117"/>
      <c r="E1" s="117"/>
      <c r="F1" s="117"/>
      <c r="G1" s="117"/>
      <c r="H1" s="117"/>
      <c r="I1" s="118"/>
      <c r="J1" s="115" t="s">
        <v>335</v>
      </c>
      <c r="K1" s="116"/>
      <c r="L1" s="117"/>
      <c r="M1" s="118"/>
    </row>
    <row r="2" spans="1:15" ht="36" thickBot="1" x14ac:dyDescent="0.3">
      <c r="A2" s="128" t="s">
        <v>281</v>
      </c>
      <c r="B2" s="130" t="s">
        <v>390</v>
      </c>
      <c r="C2" s="130" t="s">
        <v>345</v>
      </c>
      <c r="D2" s="131" t="s">
        <v>300</v>
      </c>
      <c r="E2" s="131" t="s">
        <v>389</v>
      </c>
      <c r="F2" s="131" t="s">
        <v>386</v>
      </c>
      <c r="G2" s="135" t="s">
        <v>277</v>
      </c>
      <c r="H2" s="88" t="s">
        <v>170</v>
      </c>
      <c r="I2" s="89" t="s">
        <v>165</v>
      </c>
      <c r="J2" s="152" t="s">
        <v>280</v>
      </c>
      <c r="K2" s="154" t="s">
        <v>388</v>
      </c>
      <c r="L2" s="98" t="s">
        <v>170</v>
      </c>
      <c r="M2" s="99" t="s">
        <v>165</v>
      </c>
    </row>
    <row r="3" spans="1:15" x14ac:dyDescent="0.25">
      <c r="A3" s="129" t="s">
        <v>301</v>
      </c>
      <c r="B3" s="132">
        <v>45019.53</v>
      </c>
      <c r="C3" s="133">
        <v>9866.24</v>
      </c>
      <c r="D3" s="134"/>
      <c r="E3" s="134"/>
      <c r="F3" s="134">
        <v>2.6</v>
      </c>
      <c r="G3" s="136">
        <f>B3-C3+D3+E3+F3</f>
        <v>35155.89</v>
      </c>
      <c r="H3" s="76"/>
      <c r="I3" s="76">
        <v>35155.89</v>
      </c>
      <c r="J3" s="129" t="s">
        <v>347</v>
      </c>
      <c r="K3" s="155">
        <v>3346.99</v>
      </c>
      <c r="L3" s="76"/>
      <c r="M3" s="76">
        <v>35155.89</v>
      </c>
      <c r="N3" s="122"/>
    </row>
    <row r="4" spans="1:15" x14ac:dyDescent="0.25">
      <c r="A4" s="129" t="s">
        <v>302</v>
      </c>
      <c r="B4" s="132">
        <v>0</v>
      </c>
      <c r="C4" s="133"/>
      <c r="D4" s="134"/>
      <c r="E4" s="134"/>
      <c r="F4" s="134"/>
      <c r="G4" s="136">
        <f t="shared" ref="G4:G42" si="0">B4-C4+D4+E4+F4</f>
        <v>0</v>
      </c>
      <c r="H4" s="76"/>
      <c r="I4" s="76"/>
      <c r="J4" s="129" t="s">
        <v>348</v>
      </c>
      <c r="K4" s="155"/>
      <c r="L4" s="76"/>
      <c r="M4" s="76"/>
      <c r="N4" s="123"/>
    </row>
    <row r="5" spans="1:15" x14ac:dyDescent="0.25">
      <c r="A5" s="129" t="s">
        <v>336</v>
      </c>
      <c r="B5" s="132">
        <v>1499.5</v>
      </c>
      <c r="C5" s="133">
        <v>1499.5</v>
      </c>
      <c r="D5" s="134"/>
      <c r="E5" s="134"/>
      <c r="F5" s="134"/>
      <c r="G5" s="136">
        <f t="shared" si="0"/>
        <v>0</v>
      </c>
      <c r="H5" s="76"/>
      <c r="I5" s="76"/>
      <c r="J5" s="129" t="s">
        <v>349</v>
      </c>
      <c r="K5" s="155"/>
      <c r="L5" s="76"/>
      <c r="M5" s="76"/>
      <c r="N5" s="123"/>
    </row>
    <row r="6" spans="1:15" x14ac:dyDescent="0.25">
      <c r="A6" s="129" t="s">
        <v>337</v>
      </c>
      <c r="B6" s="132">
        <v>18512.04</v>
      </c>
      <c r="C6" s="133"/>
      <c r="D6" s="134"/>
      <c r="E6" s="134"/>
      <c r="F6" s="134"/>
      <c r="G6" s="136">
        <f t="shared" si="0"/>
        <v>18512.04</v>
      </c>
      <c r="H6" s="76">
        <v>18512.04</v>
      </c>
      <c r="I6" s="76"/>
      <c r="J6" s="129" t="s">
        <v>350</v>
      </c>
      <c r="K6" s="155"/>
      <c r="L6" s="76">
        <v>18512.04</v>
      </c>
      <c r="M6" s="76"/>
      <c r="N6" s="123"/>
    </row>
    <row r="7" spans="1:15" x14ac:dyDescent="0.25">
      <c r="A7" s="129" t="s">
        <v>338</v>
      </c>
      <c r="B7" s="132">
        <v>26202.639999999999</v>
      </c>
      <c r="C7" s="133">
        <v>4819.53</v>
      </c>
      <c r="D7" s="134"/>
      <c r="E7" s="134"/>
      <c r="F7" s="134"/>
      <c r="G7" s="136">
        <f t="shared" si="0"/>
        <v>21383.11</v>
      </c>
      <c r="H7" s="76"/>
      <c r="I7" s="76">
        <v>21383.11</v>
      </c>
      <c r="J7" s="129" t="s">
        <v>351</v>
      </c>
      <c r="K7" s="155">
        <v>4000</v>
      </c>
      <c r="L7" s="76"/>
      <c r="M7" s="76">
        <v>21383.11</v>
      </c>
      <c r="N7" s="123"/>
    </row>
    <row r="8" spans="1:15" x14ac:dyDescent="0.25">
      <c r="A8" s="129" t="s">
        <v>303</v>
      </c>
      <c r="B8" s="132">
        <v>31400.38</v>
      </c>
      <c r="C8" s="133">
        <v>444</v>
      </c>
      <c r="D8" s="134"/>
      <c r="E8" s="134">
        <v>464.27</v>
      </c>
      <c r="F8" s="134">
        <v>-71.02</v>
      </c>
      <c r="G8" s="136">
        <f t="shared" si="0"/>
        <v>31349.63</v>
      </c>
      <c r="H8" s="76"/>
      <c r="I8" s="76">
        <v>31349.63</v>
      </c>
      <c r="J8" s="129" t="s">
        <v>352</v>
      </c>
      <c r="K8" s="155">
        <v>5000</v>
      </c>
      <c r="L8" s="76"/>
      <c r="M8" s="76">
        <v>31349.63</v>
      </c>
      <c r="N8" s="123"/>
    </row>
    <row r="9" spans="1:15" x14ac:dyDescent="0.25">
      <c r="A9" s="129" t="s">
        <v>304</v>
      </c>
      <c r="B9" s="132">
        <v>4339.88</v>
      </c>
      <c r="C9" s="133"/>
      <c r="D9" s="134"/>
      <c r="E9" s="134"/>
      <c r="F9" s="134"/>
      <c r="G9" s="136">
        <f t="shared" si="0"/>
        <v>4339.88</v>
      </c>
      <c r="H9" s="76"/>
      <c r="I9" s="76">
        <v>4339.88</v>
      </c>
      <c r="J9" s="129" t="s">
        <v>353</v>
      </c>
      <c r="K9" s="155"/>
      <c r="L9" s="76"/>
      <c r="M9" s="76">
        <v>4339.88</v>
      </c>
      <c r="N9" s="123"/>
    </row>
    <row r="10" spans="1:15" x14ac:dyDescent="0.25">
      <c r="A10" s="129" t="s">
        <v>305</v>
      </c>
      <c r="B10" s="132">
        <v>6326.13</v>
      </c>
      <c r="C10" s="133"/>
      <c r="D10" s="134"/>
      <c r="E10" s="134"/>
      <c r="F10" s="134"/>
      <c r="G10" s="136">
        <f t="shared" si="0"/>
        <v>6326.13</v>
      </c>
      <c r="H10" s="76">
        <v>6326.13</v>
      </c>
      <c r="I10" s="76"/>
      <c r="J10" s="129" t="s">
        <v>354</v>
      </c>
      <c r="K10" s="155"/>
      <c r="L10" s="76">
        <v>6326.13</v>
      </c>
      <c r="M10" s="76"/>
      <c r="O10" s="39"/>
    </row>
    <row r="11" spans="1:15" x14ac:dyDescent="0.25">
      <c r="A11" s="129" t="s">
        <v>306</v>
      </c>
      <c r="B11" s="132">
        <v>0</v>
      </c>
      <c r="C11" s="133"/>
      <c r="D11" s="134"/>
      <c r="E11" s="134"/>
      <c r="F11" s="134"/>
      <c r="G11" s="136">
        <f t="shared" si="0"/>
        <v>0</v>
      </c>
      <c r="H11" s="76"/>
      <c r="I11" s="76"/>
      <c r="J11" s="129" t="s">
        <v>355</v>
      </c>
      <c r="K11" s="155"/>
      <c r="L11" s="76"/>
      <c r="M11" s="76"/>
      <c r="N11" s="39"/>
    </row>
    <row r="12" spans="1:15" x14ac:dyDescent="0.25">
      <c r="A12" s="129" t="s">
        <v>307</v>
      </c>
      <c r="B12" s="132">
        <v>60.93</v>
      </c>
      <c r="C12" s="133"/>
      <c r="D12" s="134"/>
      <c r="E12" s="134"/>
      <c r="F12" s="134">
        <v>-60.93</v>
      </c>
      <c r="G12" s="136">
        <f t="shared" si="0"/>
        <v>0</v>
      </c>
      <c r="H12" s="76"/>
      <c r="I12" s="76"/>
      <c r="J12" s="129" t="s">
        <v>356</v>
      </c>
      <c r="K12" s="155"/>
      <c r="L12" s="76"/>
      <c r="M12" s="76"/>
    </row>
    <row r="13" spans="1:15" x14ac:dyDescent="0.25">
      <c r="A13" s="129" t="s">
        <v>308</v>
      </c>
      <c r="B13" s="132">
        <v>0</v>
      </c>
      <c r="C13" s="133"/>
      <c r="D13" s="134"/>
      <c r="E13" s="134"/>
      <c r="F13" s="134"/>
      <c r="G13" s="136">
        <f t="shared" si="0"/>
        <v>0</v>
      </c>
      <c r="H13" s="76"/>
      <c r="I13" s="76"/>
      <c r="J13" s="129" t="s">
        <v>357</v>
      </c>
      <c r="K13" s="155"/>
      <c r="L13" s="76"/>
      <c r="M13" s="76"/>
    </row>
    <row r="14" spans="1:15" x14ac:dyDescent="0.25">
      <c r="A14" s="129" t="s">
        <v>309</v>
      </c>
      <c r="B14" s="132">
        <v>0</v>
      </c>
      <c r="C14" s="133"/>
      <c r="D14" s="134"/>
      <c r="E14" s="134"/>
      <c r="F14" s="134"/>
      <c r="G14" s="136">
        <f t="shared" si="0"/>
        <v>0</v>
      </c>
      <c r="H14" s="76"/>
      <c r="I14" s="76"/>
      <c r="J14" s="129" t="s">
        <v>358</v>
      </c>
      <c r="K14" s="155"/>
      <c r="L14" s="76"/>
      <c r="M14" s="76"/>
    </row>
    <row r="15" spans="1:15" x14ac:dyDescent="0.25">
      <c r="A15" s="129" t="s">
        <v>341</v>
      </c>
      <c r="B15" s="132">
        <v>0</v>
      </c>
      <c r="C15" s="133"/>
      <c r="D15" s="134"/>
      <c r="E15" s="134"/>
      <c r="F15" s="134"/>
      <c r="G15" s="136">
        <f t="shared" si="0"/>
        <v>0</v>
      </c>
      <c r="H15" s="76"/>
      <c r="I15" s="76"/>
      <c r="J15" s="129" t="s">
        <v>359</v>
      </c>
      <c r="K15" s="155"/>
      <c r="L15" s="76"/>
      <c r="M15" s="76"/>
    </row>
    <row r="16" spans="1:15" x14ac:dyDescent="0.25">
      <c r="A16" s="129" t="s">
        <v>340</v>
      </c>
      <c r="B16" s="132">
        <v>4616.2299999999996</v>
      </c>
      <c r="C16" s="133"/>
      <c r="D16" s="134"/>
      <c r="E16" s="134"/>
      <c r="F16" s="134"/>
      <c r="G16" s="136">
        <f t="shared" si="0"/>
        <v>4616.2299999999996</v>
      </c>
      <c r="H16" s="76">
        <v>4616.2299999999996</v>
      </c>
      <c r="I16" s="76"/>
      <c r="J16" s="129" t="s">
        <v>360</v>
      </c>
      <c r="K16" s="155"/>
      <c r="L16" s="76">
        <v>4616.2299999999996</v>
      </c>
      <c r="M16" s="76"/>
    </row>
    <row r="17" spans="1:15" x14ac:dyDescent="0.25">
      <c r="A17" s="129" t="s">
        <v>339</v>
      </c>
      <c r="B17" s="132">
        <v>22602.959999999999</v>
      </c>
      <c r="C17" s="133">
        <v>2780.26</v>
      </c>
      <c r="D17" s="134"/>
      <c r="E17" s="134"/>
      <c r="F17" s="134"/>
      <c r="G17" s="136">
        <f t="shared" si="0"/>
        <v>19822.699999999997</v>
      </c>
      <c r="H17" s="76">
        <v>19822.7</v>
      </c>
      <c r="I17" s="76"/>
      <c r="J17" s="129" t="s">
        <v>361</v>
      </c>
      <c r="K17" s="155"/>
      <c r="L17" s="76">
        <v>19822.7</v>
      </c>
      <c r="M17" s="76"/>
    </row>
    <row r="18" spans="1:15" x14ac:dyDescent="0.25">
      <c r="A18" s="129" t="s">
        <v>342</v>
      </c>
      <c r="B18" s="132">
        <v>94764.44</v>
      </c>
      <c r="C18" s="133"/>
      <c r="D18" s="134"/>
      <c r="E18" s="134"/>
      <c r="F18" s="134"/>
      <c r="G18" s="136">
        <f t="shared" si="0"/>
        <v>94764.44</v>
      </c>
      <c r="H18" s="76">
        <v>94764.44</v>
      </c>
      <c r="I18" s="76"/>
      <c r="J18" s="129" t="s">
        <v>362</v>
      </c>
      <c r="K18" s="155"/>
      <c r="L18" s="76">
        <v>94764.44</v>
      </c>
      <c r="M18" s="76"/>
    </row>
    <row r="19" spans="1:15" x14ac:dyDescent="0.25">
      <c r="A19" s="129" t="s">
        <v>310</v>
      </c>
      <c r="B19" s="132">
        <v>2435.17</v>
      </c>
      <c r="C19" s="133">
        <v>608.5</v>
      </c>
      <c r="D19" s="134">
        <v>608.5</v>
      </c>
      <c r="E19" s="134"/>
      <c r="F19" s="134"/>
      <c r="G19" s="136">
        <f t="shared" si="0"/>
        <v>2435.17</v>
      </c>
      <c r="H19" s="76">
        <v>2435.17</v>
      </c>
      <c r="I19" s="76"/>
      <c r="J19" s="129" t="s">
        <v>363</v>
      </c>
      <c r="K19" s="155"/>
      <c r="L19" s="76">
        <v>2435.17</v>
      </c>
      <c r="M19" s="76"/>
    </row>
    <row r="20" spans="1:15" x14ac:dyDescent="0.25">
      <c r="A20" s="129" t="s">
        <v>311</v>
      </c>
      <c r="B20" s="132">
        <v>1538.7</v>
      </c>
      <c r="C20" s="133"/>
      <c r="D20" s="134"/>
      <c r="E20" s="134"/>
      <c r="F20" s="134"/>
      <c r="G20" s="136">
        <f t="shared" si="0"/>
        <v>1538.7</v>
      </c>
      <c r="H20" s="76">
        <v>1538.7</v>
      </c>
      <c r="I20" s="76"/>
      <c r="J20" s="129" t="s">
        <v>364</v>
      </c>
      <c r="K20" s="155"/>
      <c r="L20" s="76">
        <v>1538.7</v>
      </c>
      <c r="M20" s="76"/>
    </row>
    <row r="21" spans="1:15" x14ac:dyDescent="0.25">
      <c r="A21" s="129" t="s">
        <v>312</v>
      </c>
      <c r="B21" s="132">
        <v>6063.09</v>
      </c>
      <c r="C21" s="133">
        <v>260</v>
      </c>
      <c r="D21" s="134"/>
      <c r="E21" s="134"/>
      <c r="F21" s="134"/>
      <c r="G21" s="136">
        <f t="shared" si="0"/>
        <v>5803.09</v>
      </c>
      <c r="H21" s="76">
        <v>5803.09</v>
      </c>
      <c r="I21" s="76"/>
      <c r="J21" s="129" t="s">
        <v>365</v>
      </c>
      <c r="K21" s="155"/>
      <c r="L21" s="76">
        <v>5803.09</v>
      </c>
      <c r="M21" s="76"/>
    </row>
    <row r="22" spans="1:15" x14ac:dyDescent="0.25">
      <c r="A22" s="129" t="s">
        <v>313</v>
      </c>
      <c r="B22" s="132">
        <v>167.93</v>
      </c>
      <c r="C22" s="133"/>
      <c r="D22" s="134"/>
      <c r="E22" s="134"/>
      <c r="F22" s="134"/>
      <c r="G22" s="136">
        <f t="shared" si="0"/>
        <v>167.93</v>
      </c>
      <c r="H22" s="76">
        <v>167.93</v>
      </c>
      <c r="I22" s="76"/>
      <c r="J22" s="129" t="s">
        <v>366</v>
      </c>
      <c r="K22" s="155"/>
      <c r="L22" s="76">
        <v>167.93</v>
      </c>
      <c r="M22" s="76"/>
    </row>
    <row r="23" spans="1:15" x14ac:dyDescent="0.25">
      <c r="A23" s="129" t="s">
        <v>343</v>
      </c>
      <c r="B23" s="132">
        <v>0</v>
      </c>
      <c r="C23" s="133"/>
      <c r="D23" s="134"/>
      <c r="E23" s="134"/>
      <c r="F23" s="134"/>
      <c r="G23" s="136">
        <f t="shared" si="0"/>
        <v>0</v>
      </c>
      <c r="H23" s="76"/>
      <c r="I23" s="76"/>
      <c r="J23" s="129" t="s">
        <v>367</v>
      </c>
      <c r="K23" s="155"/>
      <c r="L23" s="76"/>
      <c r="M23" s="76"/>
    </row>
    <row r="24" spans="1:15" x14ac:dyDescent="0.25">
      <c r="A24" s="129" t="s">
        <v>314</v>
      </c>
      <c r="B24" s="132">
        <v>3006.42</v>
      </c>
      <c r="C24" s="133"/>
      <c r="D24" s="134"/>
      <c r="E24" s="134"/>
      <c r="F24" s="134"/>
      <c r="G24" s="136">
        <f t="shared" si="0"/>
        <v>3006.42</v>
      </c>
      <c r="H24" s="76">
        <v>3006.42</v>
      </c>
      <c r="I24" s="76"/>
      <c r="J24" s="129" t="s">
        <v>368</v>
      </c>
      <c r="K24" s="155"/>
      <c r="L24" s="76">
        <v>3006.42</v>
      </c>
      <c r="M24" s="76">
        <v>100</v>
      </c>
      <c r="O24" s="39"/>
    </row>
    <row r="25" spans="1:15" x14ac:dyDescent="0.25">
      <c r="A25" s="129" t="s">
        <v>315</v>
      </c>
      <c r="B25" s="132">
        <v>6945.91</v>
      </c>
      <c r="C25" s="133">
        <v>2250</v>
      </c>
      <c r="D25" s="134"/>
      <c r="E25" s="134"/>
      <c r="F25" s="134"/>
      <c r="G25" s="136">
        <f t="shared" si="0"/>
        <v>4695.91</v>
      </c>
      <c r="H25" s="76">
        <v>4695.91</v>
      </c>
      <c r="I25" s="76"/>
      <c r="J25" s="129" t="s">
        <v>369</v>
      </c>
      <c r="K25" s="155"/>
      <c r="L25" s="76">
        <v>4695.91</v>
      </c>
      <c r="M25" s="76">
        <v>100</v>
      </c>
    </row>
    <row r="26" spans="1:15" x14ac:dyDescent="0.25">
      <c r="A26" s="129" t="s">
        <v>316</v>
      </c>
      <c r="B26" s="132">
        <v>13323.25</v>
      </c>
      <c r="C26" s="133">
        <v>3500</v>
      </c>
      <c r="D26" s="134"/>
      <c r="E26" s="134"/>
      <c r="F26" s="134"/>
      <c r="G26" s="136">
        <f t="shared" si="0"/>
        <v>9823.25</v>
      </c>
      <c r="H26" s="76">
        <v>9823.25</v>
      </c>
      <c r="I26" s="76"/>
      <c r="J26" s="129" t="s">
        <v>370</v>
      </c>
      <c r="K26" s="155"/>
      <c r="L26" s="76">
        <v>9823.25</v>
      </c>
      <c r="M26" s="76">
        <v>100</v>
      </c>
    </row>
    <row r="27" spans="1:15" x14ac:dyDescent="0.25">
      <c r="A27" s="129" t="s">
        <v>317</v>
      </c>
      <c r="B27" s="132">
        <v>9218.3799999999992</v>
      </c>
      <c r="C27" s="133">
        <v>3396.48</v>
      </c>
      <c r="D27" s="134"/>
      <c r="E27" s="134"/>
      <c r="F27" s="134"/>
      <c r="G27" s="136">
        <f t="shared" si="0"/>
        <v>5821.9</v>
      </c>
      <c r="H27" s="76">
        <v>5821.9</v>
      </c>
      <c r="I27" s="76"/>
      <c r="J27" s="129" t="s">
        <v>371</v>
      </c>
      <c r="K27" s="155"/>
      <c r="L27" s="76">
        <v>5821.9</v>
      </c>
      <c r="M27" s="76">
        <v>100</v>
      </c>
    </row>
    <row r="28" spans="1:15" x14ac:dyDescent="0.25">
      <c r="A28" s="129" t="s">
        <v>318</v>
      </c>
      <c r="B28" s="132">
        <v>4368.33</v>
      </c>
      <c r="C28" s="133"/>
      <c r="D28" s="134"/>
      <c r="E28" s="134"/>
      <c r="F28" s="134"/>
      <c r="G28" s="136">
        <f t="shared" si="0"/>
        <v>4368.33</v>
      </c>
      <c r="H28" s="76">
        <v>4368.33</v>
      </c>
      <c r="I28" s="76"/>
      <c r="J28" s="129" t="s">
        <v>372</v>
      </c>
      <c r="K28" s="155"/>
      <c r="L28" s="76">
        <v>4368.33</v>
      </c>
      <c r="M28" s="76">
        <v>100</v>
      </c>
    </row>
    <row r="29" spans="1:15" x14ac:dyDescent="0.25">
      <c r="A29" s="129" t="s">
        <v>319</v>
      </c>
      <c r="B29" s="132">
        <v>4538.8999999999996</v>
      </c>
      <c r="C29" s="133"/>
      <c r="D29" s="134"/>
      <c r="E29" s="134"/>
      <c r="F29" s="134"/>
      <c r="G29" s="136">
        <f t="shared" si="0"/>
        <v>4538.8999999999996</v>
      </c>
      <c r="H29" s="76">
        <v>4538.8999999999996</v>
      </c>
      <c r="I29" s="76"/>
      <c r="J29" s="129" t="s">
        <v>373</v>
      </c>
      <c r="K29" s="155"/>
      <c r="L29" s="76">
        <v>4538.8999999999996</v>
      </c>
      <c r="M29" s="76">
        <v>100</v>
      </c>
    </row>
    <row r="30" spans="1:15" x14ac:dyDescent="0.25">
      <c r="A30" s="129" t="s">
        <v>320</v>
      </c>
      <c r="B30" s="132">
        <v>14812.51</v>
      </c>
      <c r="C30" s="133"/>
      <c r="D30" s="134"/>
      <c r="E30" s="134"/>
      <c r="F30" s="134"/>
      <c r="G30" s="136">
        <f t="shared" si="0"/>
        <v>14812.51</v>
      </c>
      <c r="H30" s="76">
        <v>14812.51</v>
      </c>
      <c r="I30" s="76"/>
      <c r="J30" s="129" t="s">
        <v>374</v>
      </c>
      <c r="K30" s="155"/>
      <c r="L30" s="76">
        <v>14812.51</v>
      </c>
      <c r="M30" s="76">
        <v>100</v>
      </c>
    </row>
    <row r="31" spans="1:15" x14ac:dyDescent="0.25">
      <c r="A31" s="129" t="s">
        <v>321</v>
      </c>
      <c r="B31" s="132">
        <v>7592.27</v>
      </c>
      <c r="C31" s="133"/>
      <c r="D31" s="134"/>
      <c r="E31" s="134"/>
      <c r="F31" s="134"/>
      <c r="G31" s="136">
        <f t="shared" si="0"/>
        <v>7592.27</v>
      </c>
      <c r="H31" s="76">
        <v>7592.27</v>
      </c>
      <c r="I31" s="76"/>
      <c r="J31" s="129" t="s">
        <v>375</v>
      </c>
      <c r="K31" s="155"/>
      <c r="L31" s="76">
        <v>7592.27</v>
      </c>
      <c r="M31" s="76">
        <v>100</v>
      </c>
    </row>
    <row r="32" spans="1:15" x14ac:dyDescent="0.25">
      <c r="A32" s="129" t="s">
        <v>322</v>
      </c>
      <c r="B32" s="132">
        <v>0</v>
      </c>
      <c r="C32" s="133"/>
      <c r="D32" s="134"/>
      <c r="E32" s="134"/>
      <c r="F32" s="134"/>
      <c r="G32" s="136">
        <f t="shared" si="0"/>
        <v>0</v>
      </c>
      <c r="H32" s="76"/>
      <c r="I32" s="76"/>
      <c r="J32" s="129" t="s">
        <v>376</v>
      </c>
      <c r="K32" s="155"/>
      <c r="L32" s="76"/>
      <c r="M32" s="76"/>
    </row>
    <row r="33" spans="1:13" x14ac:dyDescent="0.25">
      <c r="A33" s="129" t="s">
        <v>323</v>
      </c>
      <c r="B33" s="132">
        <v>13281.29</v>
      </c>
      <c r="C33" s="133"/>
      <c r="D33" s="134"/>
      <c r="E33" s="134"/>
      <c r="F33" s="134"/>
      <c r="G33" s="136">
        <f t="shared" si="0"/>
        <v>13281.29</v>
      </c>
      <c r="H33" s="76">
        <v>13281.29</v>
      </c>
      <c r="I33" s="76"/>
      <c r="J33" s="129" t="s">
        <v>377</v>
      </c>
      <c r="K33" s="155"/>
      <c r="L33" s="76">
        <v>13281.29</v>
      </c>
      <c r="M33" s="76"/>
    </row>
    <row r="34" spans="1:13" x14ac:dyDescent="0.25">
      <c r="A34" s="129" t="s">
        <v>324</v>
      </c>
      <c r="B34" s="132">
        <v>7034.83</v>
      </c>
      <c r="C34" s="133"/>
      <c r="D34" s="134"/>
      <c r="E34" s="134"/>
      <c r="F34" s="134"/>
      <c r="G34" s="136">
        <f t="shared" si="0"/>
        <v>7034.83</v>
      </c>
      <c r="H34" s="76">
        <v>7034.83</v>
      </c>
      <c r="I34" s="76"/>
      <c r="J34" s="129" t="s">
        <v>378</v>
      </c>
      <c r="K34" s="155"/>
      <c r="L34" s="76">
        <v>7034.83</v>
      </c>
      <c r="M34" s="76"/>
    </row>
    <row r="35" spans="1:13" x14ac:dyDescent="0.25">
      <c r="A35" s="129" t="s">
        <v>325</v>
      </c>
      <c r="B35" s="132">
        <v>2085.9699999999998</v>
      </c>
      <c r="C35" s="133"/>
      <c r="D35" s="134"/>
      <c r="E35" s="134"/>
      <c r="F35" s="134"/>
      <c r="G35" s="136">
        <f t="shared" si="0"/>
        <v>2085.9699999999998</v>
      </c>
      <c r="H35" s="76">
        <v>2085.9699999999998</v>
      </c>
      <c r="I35" s="76"/>
      <c r="J35" s="129" t="s">
        <v>379</v>
      </c>
      <c r="K35" s="155"/>
      <c r="L35" s="76">
        <v>2085.9699999999998</v>
      </c>
      <c r="M35" s="76"/>
    </row>
    <row r="36" spans="1:13" x14ac:dyDescent="0.25">
      <c r="A36" s="129" t="s">
        <v>326</v>
      </c>
      <c r="B36" s="132">
        <v>1000</v>
      </c>
      <c r="C36" s="133"/>
      <c r="D36" s="134"/>
      <c r="E36" s="134"/>
      <c r="F36" s="134"/>
      <c r="G36" s="136">
        <f t="shared" si="0"/>
        <v>1000</v>
      </c>
      <c r="H36" s="76">
        <v>1000</v>
      </c>
      <c r="I36" s="76"/>
      <c r="J36" s="129" t="s">
        <v>380</v>
      </c>
      <c r="K36" s="155"/>
      <c r="L36" s="76">
        <v>1000</v>
      </c>
      <c r="M36" s="76"/>
    </row>
    <row r="37" spans="1:13" x14ac:dyDescent="0.25">
      <c r="A37" s="129" t="s">
        <v>327</v>
      </c>
      <c r="B37" s="132">
        <v>0</v>
      </c>
      <c r="C37" s="133"/>
      <c r="D37" s="134"/>
      <c r="E37" s="134"/>
      <c r="F37" s="134"/>
      <c r="G37" s="136">
        <f t="shared" si="0"/>
        <v>0</v>
      </c>
      <c r="H37" s="76"/>
      <c r="I37" s="76"/>
      <c r="J37" s="129" t="s">
        <v>381</v>
      </c>
      <c r="K37" s="155"/>
      <c r="L37" s="76"/>
      <c r="M37" s="76"/>
    </row>
    <row r="38" spans="1:13" x14ac:dyDescent="0.25">
      <c r="A38" s="129" t="s">
        <v>328</v>
      </c>
      <c r="B38" s="132">
        <v>8562.43</v>
      </c>
      <c r="C38" s="133"/>
      <c r="D38" s="134"/>
      <c r="E38" s="134"/>
      <c r="F38" s="134"/>
      <c r="G38" s="136">
        <f t="shared" si="0"/>
        <v>8562.43</v>
      </c>
      <c r="H38" s="76">
        <v>8562.43</v>
      </c>
      <c r="I38" s="76"/>
      <c r="J38" s="129" t="s">
        <v>382</v>
      </c>
      <c r="K38" s="155"/>
      <c r="L38" s="76">
        <v>8562.43</v>
      </c>
      <c r="M38" s="76"/>
    </row>
    <row r="39" spans="1:13" x14ac:dyDescent="0.25">
      <c r="A39" s="129" t="s">
        <v>329</v>
      </c>
      <c r="B39" s="132">
        <v>5338.14</v>
      </c>
      <c r="C39" s="133"/>
      <c r="D39" s="134"/>
      <c r="E39" s="134"/>
      <c r="F39" s="134">
        <v>-1190</v>
      </c>
      <c r="G39" s="136">
        <f t="shared" si="0"/>
        <v>4148.1400000000003</v>
      </c>
      <c r="H39" s="76">
        <v>4148.1400000000003</v>
      </c>
      <c r="I39" s="76"/>
      <c r="J39" s="129" t="s">
        <v>383</v>
      </c>
      <c r="K39" s="155"/>
      <c r="L39" s="76">
        <v>4148.1400000000003</v>
      </c>
      <c r="M39" s="76"/>
    </row>
    <row r="40" spans="1:13" x14ac:dyDescent="0.25">
      <c r="A40" s="129" t="s">
        <v>330</v>
      </c>
      <c r="B40" s="132">
        <v>0</v>
      </c>
      <c r="C40" s="133"/>
      <c r="D40" s="134"/>
      <c r="E40" s="134"/>
      <c r="F40" s="134"/>
      <c r="G40" s="136">
        <f t="shared" si="0"/>
        <v>0</v>
      </c>
      <c r="H40" s="76"/>
      <c r="I40" s="76"/>
      <c r="J40" s="129" t="s">
        <v>384</v>
      </c>
      <c r="K40" s="155"/>
      <c r="L40" s="76"/>
      <c r="M40" s="76"/>
    </row>
    <row r="41" spans="1:13" x14ac:dyDescent="0.25">
      <c r="A41" s="129" t="s">
        <v>331</v>
      </c>
      <c r="B41" s="132">
        <v>0</v>
      </c>
      <c r="C41" s="133"/>
      <c r="D41" s="134"/>
      <c r="E41" s="134"/>
      <c r="F41" s="134"/>
      <c r="G41" s="136">
        <f t="shared" si="0"/>
        <v>0</v>
      </c>
      <c r="H41" s="76"/>
      <c r="I41" s="76"/>
      <c r="J41" s="129" t="s">
        <v>385</v>
      </c>
      <c r="K41" s="155"/>
      <c r="L41" s="76"/>
      <c r="M41" s="76"/>
    </row>
    <row r="42" spans="1:13" x14ac:dyDescent="0.25">
      <c r="A42" s="129" t="s">
        <v>334</v>
      </c>
      <c r="B42" s="132">
        <v>800</v>
      </c>
      <c r="C42" s="132"/>
      <c r="D42" s="132"/>
      <c r="E42" s="132"/>
      <c r="F42" s="132"/>
      <c r="G42" s="136">
        <f t="shared" si="0"/>
        <v>800</v>
      </c>
      <c r="H42" s="76"/>
      <c r="I42" s="76">
        <v>800</v>
      </c>
      <c r="J42" s="153" t="s">
        <v>387</v>
      </c>
      <c r="K42" s="155">
        <v>1000</v>
      </c>
      <c r="L42" s="76"/>
      <c r="M42" s="76"/>
    </row>
    <row r="43" spans="1:13" x14ac:dyDescent="0.25">
      <c r="A43" s="160" t="s">
        <v>391</v>
      </c>
      <c r="B43" s="156">
        <f>SUM(B3:B42)</f>
        <v>367458.18000000005</v>
      </c>
      <c r="C43" s="157">
        <f>SUM(C3:C42)</f>
        <v>29424.51</v>
      </c>
      <c r="D43" s="158">
        <f>SUM(D3:D42)</f>
        <v>608.5</v>
      </c>
      <c r="E43" s="158">
        <f>E8</f>
        <v>464.27</v>
      </c>
      <c r="F43" s="159">
        <v>-1319.35</v>
      </c>
      <c r="G43" s="160">
        <f>SUM(G3:G42)</f>
        <v>337787.09000000008</v>
      </c>
      <c r="H43" s="161">
        <f>SUM(H3:H42)</f>
        <v>244758.58000000002</v>
      </c>
      <c r="I43" s="161">
        <f>SUM(I3:I42)</f>
        <v>93028.510000000009</v>
      </c>
      <c r="J43" s="162"/>
      <c r="K43" s="161">
        <f>SUM(K3:K42)</f>
        <v>13346.99</v>
      </c>
      <c r="L43" s="161">
        <f>SUM(L3:L42)</f>
        <v>244758.58000000002</v>
      </c>
      <c r="M43" s="161">
        <f>SUM(M3:M42)</f>
        <v>93028.510000000009</v>
      </c>
    </row>
    <row r="44" spans="1:13" x14ac:dyDescent="0.25">
      <c r="A44" s="137" t="s">
        <v>333</v>
      </c>
      <c r="B44" s="138">
        <v>-1319.35</v>
      </c>
      <c r="C44" s="139"/>
      <c r="D44" s="136"/>
      <c r="E44" s="136"/>
      <c r="F44" s="140">
        <f>B44</f>
        <v>-1319.35</v>
      </c>
      <c r="G44" s="136"/>
      <c r="H44" s="141"/>
      <c r="I44" s="141"/>
      <c r="J44" s="137"/>
      <c r="K44" s="141"/>
      <c r="L44" s="141"/>
      <c r="M44" s="141"/>
    </row>
    <row r="45" spans="1:13" x14ac:dyDescent="0.25">
      <c r="A45" s="137" t="s">
        <v>332</v>
      </c>
      <c r="B45" s="138">
        <v>38278.550000000003</v>
      </c>
      <c r="C45" s="139"/>
      <c r="D45" s="136"/>
      <c r="E45" s="136"/>
      <c r="F45" s="136"/>
      <c r="G45" s="136"/>
      <c r="H45" s="141"/>
      <c r="I45" s="141"/>
      <c r="J45" s="135" t="s">
        <v>332</v>
      </c>
      <c r="K45" s="135">
        <f>B45</f>
        <v>38278.550000000003</v>
      </c>
      <c r="L45" s="137"/>
      <c r="M45" s="141"/>
    </row>
    <row r="46" spans="1:13" x14ac:dyDescent="0.25">
      <c r="A46" s="142" t="s">
        <v>344</v>
      </c>
      <c r="B46" s="138">
        <v>-35.729999999999997</v>
      </c>
      <c r="C46" s="139"/>
      <c r="D46" s="136">
        <v>500</v>
      </c>
      <c r="E46" s="136"/>
      <c r="F46" s="136"/>
      <c r="G46" s="136"/>
      <c r="H46" s="141"/>
      <c r="I46" s="141"/>
      <c r="J46" s="142"/>
      <c r="K46" s="143"/>
      <c r="L46" s="143"/>
      <c r="M46" s="143"/>
    </row>
    <row r="47" spans="1:13" ht="18.350000000000001" thickBot="1" x14ac:dyDescent="0.3">
      <c r="A47" s="144" t="s">
        <v>346</v>
      </c>
      <c r="B47" s="135">
        <f>B43+B44+B45+B46</f>
        <v>404381.65000000008</v>
      </c>
      <c r="C47" s="135">
        <f>SUM(C2:C41)</f>
        <v>29424.51</v>
      </c>
      <c r="D47" s="140">
        <f>D43+D46</f>
        <v>1108.5</v>
      </c>
      <c r="E47" s="140"/>
      <c r="F47" s="140"/>
      <c r="G47" s="140">
        <f>B47-C47+D47</f>
        <v>376065.64000000007</v>
      </c>
      <c r="H47" s="145"/>
      <c r="I47" s="145"/>
      <c r="J47" s="146" t="s">
        <v>392</v>
      </c>
      <c r="K47" s="163">
        <f>L43+M43+B45</f>
        <v>376065.64</v>
      </c>
      <c r="L47" s="164"/>
      <c r="M47" s="164"/>
    </row>
    <row r="48" spans="1:13" ht="18" customHeight="1" thickBot="1" x14ac:dyDescent="0.3">
      <c r="A48" s="151"/>
      <c r="B48" s="151"/>
      <c r="C48" s="147"/>
      <c r="D48" s="147"/>
      <c r="E48" s="147"/>
      <c r="F48" s="147"/>
      <c r="G48" s="147"/>
      <c r="H48" s="148"/>
      <c r="I48" s="149"/>
      <c r="J48" s="150" t="s">
        <v>297</v>
      </c>
      <c r="K48" s="165">
        <f>K47+K43</f>
        <v>389412.63</v>
      </c>
      <c r="L48" s="166"/>
      <c r="M48" s="166"/>
    </row>
    <row r="49" spans="1:13" x14ac:dyDescent="0.25">
      <c r="A49" s="34"/>
      <c r="B49" s="34"/>
      <c r="C49" s="34"/>
    </row>
    <row r="50" spans="1:13" x14ac:dyDescent="0.25">
      <c r="A50" s="34"/>
      <c r="B50" s="34"/>
      <c r="C50" s="34"/>
      <c r="L50" s="39"/>
      <c r="M50" s="39"/>
    </row>
    <row r="51" spans="1:13" x14ac:dyDescent="0.25">
      <c r="A51" s="34"/>
      <c r="B51" s="34"/>
      <c r="C51" s="34"/>
      <c r="G51" s="127"/>
      <c r="L51" s="39"/>
    </row>
    <row r="52" spans="1:13" ht="15.65" customHeight="1" x14ac:dyDescent="0.25">
      <c r="A52" s="34"/>
      <c r="B52" s="34"/>
      <c r="C52" s="34"/>
    </row>
    <row r="53" spans="1:13" x14ac:dyDescent="0.25">
      <c r="A53" s="34"/>
      <c r="B53" s="34"/>
      <c r="C53" s="34"/>
      <c r="K53" s="107"/>
      <c r="L53" s="39"/>
    </row>
    <row r="54" spans="1:13" x14ac:dyDescent="0.25">
      <c r="A54" s="29"/>
      <c r="B54" s="29"/>
      <c r="C54" s="34"/>
      <c r="D54" s="33"/>
      <c r="E54" s="33"/>
      <c r="F54" s="33"/>
      <c r="G54" s="33"/>
      <c r="H54" s="33"/>
      <c r="I54" s="33"/>
      <c r="J54" s="33"/>
    </row>
    <row r="55" spans="1:13" ht="9.35" customHeight="1" x14ac:dyDescent="0.25">
      <c r="A55" s="29"/>
      <c r="B55" s="29"/>
      <c r="C55" s="34"/>
      <c r="D55" s="33"/>
      <c r="E55" s="33"/>
      <c r="F55" s="33"/>
      <c r="G55" s="33"/>
      <c r="H55" s="33"/>
      <c r="I55" s="33"/>
      <c r="J55" s="33"/>
    </row>
    <row r="56" spans="1:13" ht="9.35" customHeight="1" x14ac:dyDescent="0.25">
      <c r="A56" s="29"/>
      <c r="B56" s="29"/>
      <c r="C56" s="34"/>
      <c r="D56" s="33"/>
      <c r="E56" s="33"/>
      <c r="F56" s="33"/>
      <c r="G56" s="33"/>
      <c r="H56" s="33"/>
      <c r="I56" s="33"/>
      <c r="J56" s="33"/>
    </row>
    <row r="57" spans="1:13" ht="9.35" customHeight="1" x14ac:dyDescent="0.25">
      <c r="A57" s="29"/>
      <c r="B57" s="29"/>
      <c r="C57" s="34"/>
      <c r="D57" s="33"/>
      <c r="E57" s="33"/>
      <c r="F57" s="33"/>
      <c r="G57" s="33"/>
      <c r="H57" s="33"/>
      <c r="I57" s="33"/>
      <c r="J57" s="33"/>
    </row>
    <row r="58" spans="1:13" ht="9.35" customHeight="1" x14ac:dyDescent="0.25">
      <c r="A58" s="29"/>
      <c r="B58" s="29"/>
      <c r="C58" s="34"/>
      <c r="D58" s="33"/>
      <c r="E58" s="33"/>
      <c r="F58" s="33"/>
      <c r="G58" s="33"/>
      <c r="H58" s="33"/>
      <c r="I58" s="33"/>
      <c r="J58" s="33"/>
    </row>
    <row r="59" spans="1:13" ht="9.35" customHeight="1" x14ac:dyDescent="0.25">
      <c r="A59" s="29"/>
      <c r="B59" s="29"/>
      <c r="C59" s="34"/>
      <c r="D59" s="33"/>
      <c r="E59" s="33"/>
      <c r="F59" s="33"/>
      <c r="G59" s="33"/>
      <c r="H59" s="33"/>
      <c r="I59" s="33"/>
      <c r="J59" s="33"/>
    </row>
    <row r="60" spans="1:13" ht="9.35" customHeight="1" x14ac:dyDescent="0.25">
      <c r="A60" s="29"/>
      <c r="B60" s="29"/>
      <c r="C60" s="34"/>
      <c r="D60" s="33"/>
      <c r="E60" s="33"/>
      <c r="F60" s="33"/>
      <c r="G60" s="33"/>
      <c r="H60" s="33"/>
      <c r="I60" s="33"/>
      <c r="J60" s="33"/>
    </row>
    <row r="61" spans="1:13" ht="9.35" customHeight="1" x14ac:dyDescent="0.25">
      <c r="A61" s="108"/>
      <c r="B61" s="108"/>
      <c r="C61" s="34"/>
      <c r="D61" s="33"/>
      <c r="E61" s="33"/>
      <c r="F61" s="33"/>
      <c r="G61" s="33"/>
      <c r="H61" s="33"/>
      <c r="I61" s="33"/>
      <c r="J61" s="33"/>
    </row>
    <row r="62" spans="1:13" x14ac:dyDescent="0.25">
      <c r="C62" s="34"/>
    </row>
    <row r="63" spans="1:13" x14ac:dyDescent="0.25">
      <c r="C63" s="34"/>
    </row>
    <row r="64" spans="1:13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72" spans="3:3" x14ac:dyDescent="0.25">
      <c r="C72" s="34"/>
    </row>
    <row r="73" spans="3:3" x14ac:dyDescent="0.25">
      <c r="C73" s="34"/>
    </row>
    <row r="74" spans="3:3" x14ac:dyDescent="0.25">
      <c r="C74" s="34"/>
    </row>
    <row r="75" spans="3:3" x14ac:dyDescent="0.25">
      <c r="C75" s="34"/>
    </row>
    <row r="76" spans="3:3" x14ac:dyDescent="0.25">
      <c r="C76" s="34"/>
    </row>
    <row r="77" spans="3:3" x14ac:dyDescent="0.25">
      <c r="C77" s="34"/>
    </row>
    <row r="78" spans="3:3" x14ac:dyDescent="0.25">
      <c r="C78" s="34"/>
    </row>
    <row r="79" spans="3:3" x14ac:dyDescent="0.25">
      <c r="C79" s="34"/>
    </row>
    <row r="80" spans="3:3" x14ac:dyDescent="0.25">
      <c r="C80" s="34"/>
    </row>
    <row r="81" spans="3:3" x14ac:dyDescent="0.25">
      <c r="C81" s="34"/>
    </row>
    <row r="82" spans="3:3" x14ac:dyDescent="0.25">
      <c r="C82" s="34"/>
    </row>
    <row r="83" spans="3:3" x14ac:dyDescent="0.25">
      <c r="C83" s="34"/>
    </row>
    <row r="84" spans="3:3" x14ac:dyDescent="0.25">
      <c r="C84" s="34"/>
    </row>
    <row r="85" spans="3:3" x14ac:dyDescent="0.25">
      <c r="C85" s="34"/>
    </row>
    <row r="86" spans="3:3" x14ac:dyDescent="0.25">
      <c r="C86" s="34"/>
    </row>
    <row r="87" spans="3:3" x14ac:dyDescent="0.25">
      <c r="C87" s="34"/>
    </row>
    <row r="88" spans="3:3" x14ac:dyDescent="0.25">
      <c r="C88" s="34"/>
    </row>
    <row r="89" spans="3:3" x14ac:dyDescent="0.25">
      <c r="C89" s="34"/>
    </row>
    <row r="90" spans="3:3" x14ac:dyDescent="0.25">
      <c r="C90" s="34"/>
    </row>
    <row r="91" spans="3:3" x14ac:dyDescent="0.25">
      <c r="C91" s="34"/>
    </row>
    <row r="92" spans="3:3" x14ac:dyDescent="0.25">
      <c r="C92" s="34"/>
    </row>
    <row r="93" spans="3:3" x14ac:dyDescent="0.25">
      <c r="C93" s="34"/>
    </row>
    <row r="94" spans="3:3" x14ac:dyDescent="0.25">
      <c r="C94" s="34"/>
    </row>
    <row r="95" spans="3:3" x14ac:dyDescent="0.25">
      <c r="C95" s="34"/>
    </row>
    <row r="96" spans="3:3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  <row r="201" spans="3:3" x14ac:dyDescent="0.25">
      <c r="C201" s="34"/>
    </row>
    <row r="202" spans="3:3" x14ac:dyDescent="0.25">
      <c r="C202" s="34"/>
    </row>
    <row r="203" spans="3:3" x14ac:dyDescent="0.25">
      <c r="C203" s="34"/>
    </row>
    <row r="204" spans="3:3" x14ac:dyDescent="0.25">
      <c r="C204" s="34"/>
    </row>
    <row r="205" spans="3:3" x14ac:dyDescent="0.25">
      <c r="C205" s="34"/>
    </row>
    <row r="206" spans="3:3" x14ac:dyDescent="0.25">
      <c r="C206" s="34"/>
    </row>
    <row r="207" spans="3:3" x14ac:dyDescent="0.25">
      <c r="C207" s="34"/>
    </row>
    <row r="208" spans="3:3" x14ac:dyDescent="0.25">
      <c r="C208" s="34"/>
    </row>
    <row r="209" spans="3:3" x14ac:dyDescent="0.25">
      <c r="C209" s="34"/>
    </row>
    <row r="210" spans="3:3" x14ac:dyDescent="0.25">
      <c r="C210" s="34"/>
    </row>
    <row r="211" spans="3:3" x14ac:dyDescent="0.25">
      <c r="C211" s="34"/>
    </row>
    <row r="212" spans="3:3" x14ac:dyDescent="0.25">
      <c r="C212" s="34"/>
    </row>
    <row r="213" spans="3:3" x14ac:dyDescent="0.25">
      <c r="C213" s="34"/>
    </row>
    <row r="214" spans="3:3" x14ac:dyDescent="0.25">
      <c r="C214" s="34"/>
    </row>
    <row r="215" spans="3:3" x14ac:dyDescent="0.25">
      <c r="C215" s="34"/>
    </row>
    <row r="216" spans="3:3" x14ac:dyDescent="0.25">
      <c r="C216" s="34"/>
    </row>
    <row r="217" spans="3:3" x14ac:dyDescent="0.25">
      <c r="C217" s="34"/>
    </row>
    <row r="218" spans="3:3" x14ac:dyDescent="0.25">
      <c r="C218" s="34"/>
    </row>
    <row r="219" spans="3:3" x14ac:dyDescent="0.25">
      <c r="C219" s="34"/>
    </row>
    <row r="220" spans="3:3" x14ac:dyDescent="0.25">
      <c r="C220" s="34"/>
    </row>
    <row r="221" spans="3:3" x14ac:dyDescent="0.25">
      <c r="C221" s="34"/>
    </row>
    <row r="222" spans="3:3" x14ac:dyDescent="0.25">
      <c r="C222" s="34"/>
    </row>
    <row r="223" spans="3:3" x14ac:dyDescent="0.25">
      <c r="C223" s="34"/>
    </row>
    <row r="224" spans="3:3" x14ac:dyDescent="0.25">
      <c r="C224" s="34"/>
    </row>
    <row r="225" spans="3:3" x14ac:dyDescent="0.25">
      <c r="C225" s="34"/>
    </row>
    <row r="226" spans="3:3" x14ac:dyDescent="0.25">
      <c r="C226" s="34"/>
    </row>
    <row r="227" spans="3:3" x14ac:dyDescent="0.25">
      <c r="C227" s="34"/>
    </row>
    <row r="228" spans="3:3" x14ac:dyDescent="0.25">
      <c r="C228" s="34"/>
    </row>
    <row r="229" spans="3:3" x14ac:dyDescent="0.25">
      <c r="C229" s="34"/>
    </row>
    <row r="230" spans="3:3" x14ac:dyDescent="0.25">
      <c r="C230" s="34"/>
    </row>
    <row r="231" spans="3:3" x14ac:dyDescent="0.25">
      <c r="C231" s="34"/>
    </row>
    <row r="232" spans="3:3" x14ac:dyDescent="0.25">
      <c r="C232" s="34"/>
    </row>
    <row r="233" spans="3:3" x14ac:dyDescent="0.25">
      <c r="C233" s="34"/>
    </row>
    <row r="234" spans="3:3" x14ac:dyDescent="0.25">
      <c r="C234" s="34"/>
    </row>
    <row r="235" spans="3:3" x14ac:dyDescent="0.25">
      <c r="C235" s="34"/>
    </row>
    <row r="236" spans="3:3" x14ac:dyDescent="0.25">
      <c r="C236" s="34"/>
    </row>
    <row r="237" spans="3:3" x14ac:dyDescent="0.25">
      <c r="C237" s="34"/>
    </row>
    <row r="238" spans="3:3" x14ac:dyDescent="0.25">
      <c r="C238" s="34"/>
    </row>
    <row r="239" spans="3:3" x14ac:dyDescent="0.25">
      <c r="C239" s="34"/>
    </row>
    <row r="240" spans="3:3" x14ac:dyDescent="0.25">
      <c r="C240" s="34"/>
    </row>
    <row r="241" spans="3:3" x14ac:dyDescent="0.25">
      <c r="C241" s="34"/>
    </row>
    <row r="242" spans="3:3" x14ac:dyDescent="0.25">
      <c r="C242" s="34"/>
    </row>
    <row r="243" spans="3:3" x14ac:dyDescent="0.25">
      <c r="C243" s="34"/>
    </row>
    <row r="244" spans="3:3" x14ac:dyDescent="0.25">
      <c r="C244" s="34"/>
    </row>
    <row r="245" spans="3:3" x14ac:dyDescent="0.25">
      <c r="C245" s="34"/>
    </row>
    <row r="246" spans="3:3" x14ac:dyDescent="0.25">
      <c r="C246" s="34"/>
    </row>
    <row r="247" spans="3:3" x14ac:dyDescent="0.25">
      <c r="C247" s="34"/>
    </row>
    <row r="248" spans="3:3" x14ac:dyDescent="0.25">
      <c r="C248" s="34"/>
    </row>
    <row r="249" spans="3:3" x14ac:dyDescent="0.25">
      <c r="C249" s="34"/>
    </row>
    <row r="250" spans="3:3" x14ac:dyDescent="0.25">
      <c r="C250" s="34"/>
    </row>
    <row r="251" spans="3:3" x14ac:dyDescent="0.25">
      <c r="C251" s="34"/>
    </row>
    <row r="252" spans="3:3" x14ac:dyDescent="0.25">
      <c r="C252" s="34"/>
    </row>
    <row r="253" spans="3:3" x14ac:dyDescent="0.25">
      <c r="C253" s="34"/>
    </row>
    <row r="254" spans="3:3" x14ac:dyDescent="0.25">
      <c r="C254" s="34"/>
    </row>
    <row r="255" spans="3:3" x14ac:dyDescent="0.25">
      <c r="C255" s="34"/>
    </row>
    <row r="256" spans="3:3" x14ac:dyDescent="0.25">
      <c r="C256" s="34"/>
    </row>
    <row r="257" spans="3:3" x14ac:dyDescent="0.25">
      <c r="C257" s="34"/>
    </row>
    <row r="258" spans="3:3" x14ac:dyDescent="0.25">
      <c r="C258" s="34"/>
    </row>
    <row r="259" spans="3:3" x14ac:dyDescent="0.25">
      <c r="C259" s="34"/>
    </row>
    <row r="260" spans="3:3" x14ac:dyDescent="0.25">
      <c r="C260" s="34"/>
    </row>
    <row r="261" spans="3:3" x14ac:dyDescent="0.25">
      <c r="C261" s="34"/>
    </row>
    <row r="262" spans="3:3" x14ac:dyDescent="0.25">
      <c r="C262" s="34"/>
    </row>
    <row r="263" spans="3:3" x14ac:dyDescent="0.25">
      <c r="C263" s="34"/>
    </row>
    <row r="264" spans="3:3" x14ac:dyDescent="0.25">
      <c r="C264" s="34"/>
    </row>
    <row r="265" spans="3:3" x14ac:dyDescent="0.25">
      <c r="C265" s="34"/>
    </row>
    <row r="266" spans="3:3" x14ac:dyDescent="0.25">
      <c r="C266" s="34"/>
    </row>
    <row r="267" spans="3:3" x14ac:dyDescent="0.25">
      <c r="C267" s="34"/>
    </row>
    <row r="268" spans="3:3" x14ac:dyDescent="0.25">
      <c r="C268" s="34"/>
    </row>
    <row r="269" spans="3:3" x14ac:dyDescent="0.25">
      <c r="C269" s="34"/>
    </row>
    <row r="270" spans="3:3" x14ac:dyDescent="0.25">
      <c r="C270" s="34"/>
    </row>
    <row r="271" spans="3:3" x14ac:dyDescent="0.25">
      <c r="C271" s="34"/>
    </row>
    <row r="272" spans="3:3" x14ac:dyDescent="0.25">
      <c r="C272" s="34"/>
    </row>
    <row r="273" spans="3:3" x14ac:dyDescent="0.25">
      <c r="C273" s="34"/>
    </row>
    <row r="274" spans="3:3" x14ac:dyDescent="0.25">
      <c r="C274" s="34"/>
    </row>
    <row r="275" spans="3:3" x14ac:dyDescent="0.25">
      <c r="C275" s="34"/>
    </row>
    <row r="276" spans="3:3" x14ac:dyDescent="0.25">
      <c r="C276" s="34"/>
    </row>
    <row r="277" spans="3:3" x14ac:dyDescent="0.25">
      <c r="C277" s="34"/>
    </row>
    <row r="278" spans="3:3" x14ac:dyDescent="0.25">
      <c r="C278" s="34"/>
    </row>
    <row r="279" spans="3:3" x14ac:dyDescent="0.25">
      <c r="C279" s="34"/>
    </row>
    <row r="280" spans="3:3" x14ac:dyDescent="0.25">
      <c r="C280" s="34"/>
    </row>
    <row r="281" spans="3:3" x14ac:dyDescent="0.25">
      <c r="C281" s="34"/>
    </row>
    <row r="282" spans="3:3" x14ac:dyDescent="0.25">
      <c r="C282" s="34"/>
    </row>
    <row r="283" spans="3:3" x14ac:dyDescent="0.25">
      <c r="C283" s="34"/>
    </row>
    <row r="284" spans="3:3" x14ac:dyDescent="0.25">
      <c r="C284" s="34"/>
    </row>
    <row r="285" spans="3:3" x14ac:dyDescent="0.25">
      <c r="C285" s="34"/>
    </row>
    <row r="286" spans="3:3" x14ac:dyDescent="0.25">
      <c r="C286" s="34"/>
    </row>
    <row r="287" spans="3:3" x14ac:dyDescent="0.25">
      <c r="C287" s="34"/>
    </row>
    <row r="288" spans="3:3" x14ac:dyDescent="0.25">
      <c r="C288" s="34"/>
    </row>
    <row r="289" spans="3:3" x14ac:dyDescent="0.25">
      <c r="C289" s="34"/>
    </row>
    <row r="290" spans="3:3" x14ac:dyDescent="0.25">
      <c r="C290" s="34"/>
    </row>
    <row r="291" spans="3:3" x14ac:dyDescent="0.25">
      <c r="C291" s="34"/>
    </row>
    <row r="292" spans="3:3" x14ac:dyDescent="0.25">
      <c r="C292" s="34"/>
    </row>
    <row r="293" spans="3:3" x14ac:dyDescent="0.25">
      <c r="C293" s="34"/>
    </row>
    <row r="294" spans="3:3" x14ac:dyDescent="0.25">
      <c r="C294" s="34"/>
    </row>
    <row r="295" spans="3:3" x14ac:dyDescent="0.25">
      <c r="C295" s="34"/>
    </row>
    <row r="296" spans="3:3" x14ac:dyDescent="0.25">
      <c r="C296" s="34"/>
    </row>
    <row r="297" spans="3:3" x14ac:dyDescent="0.25">
      <c r="C297" s="34"/>
    </row>
    <row r="298" spans="3:3" x14ac:dyDescent="0.25">
      <c r="C298" s="34"/>
    </row>
    <row r="299" spans="3:3" x14ac:dyDescent="0.25">
      <c r="C299" s="34"/>
    </row>
    <row r="300" spans="3:3" x14ac:dyDescent="0.25">
      <c r="C300" s="34"/>
    </row>
    <row r="301" spans="3:3" x14ac:dyDescent="0.25">
      <c r="C301" s="34"/>
    </row>
    <row r="302" spans="3:3" x14ac:dyDescent="0.25">
      <c r="C302" s="34"/>
    </row>
    <row r="303" spans="3:3" x14ac:dyDescent="0.25">
      <c r="C303" s="34"/>
    </row>
    <row r="304" spans="3:3" x14ac:dyDescent="0.25">
      <c r="C304" s="34"/>
    </row>
    <row r="305" spans="3:3" x14ac:dyDescent="0.25">
      <c r="C305" s="34"/>
    </row>
    <row r="306" spans="3:3" x14ac:dyDescent="0.25">
      <c r="C306" s="34"/>
    </row>
    <row r="307" spans="3:3" x14ac:dyDescent="0.25">
      <c r="C307" s="34"/>
    </row>
    <row r="308" spans="3:3" x14ac:dyDescent="0.25">
      <c r="C308" s="34"/>
    </row>
    <row r="309" spans="3:3" x14ac:dyDescent="0.25">
      <c r="C309" s="34"/>
    </row>
    <row r="310" spans="3:3" x14ac:dyDescent="0.25">
      <c r="C310" s="34"/>
    </row>
    <row r="311" spans="3:3" x14ac:dyDescent="0.25">
      <c r="C311" s="34"/>
    </row>
    <row r="312" spans="3:3" x14ac:dyDescent="0.25">
      <c r="C312" s="34"/>
    </row>
    <row r="313" spans="3:3" x14ac:dyDescent="0.25">
      <c r="C313" s="34"/>
    </row>
    <row r="314" spans="3:3" x14ac:dyDescent="0.25">
      <c r="C314" s="34"/>
    </row>
    <row r="315" spans="3:3" x14ac:dyDescent="0.25">
      <c r="C315" s="34"/>
    </row>
    <row r="316" spans="3:3" x14ac:dyDescent="0.25">
      <c r="C316" s="34"/>
    </row>
    <row r="317" spans="3:3" x14ac:dyDescent="0.25">
      <c r="C317" s="34"/>
    </row>
    <row r="318" spans="3:3" x14ac:dyDescent="0.25">
      <c r="C318" s="34"/>
    </row>
    <row r="319" spans="3:3" x14ac:dyDescent="0.25">
      <c r="C319" s="34"/>
    </row>
    <row r="320" spans="3:3" x14ac:dyDescent="0.25">
      <c r="C320" s="34"/>
    </row>
    <row r="321" spans="3:3" x14ac:dyDescent="0.25">
      <c r="C321" s="34"/>
    </row>
    <row r="322" spans="3:3" x14ac:dyDescent="0.25">
      <c r="C322" s="34"/>
    </row>
    <row r="323" spans="3:3" x14ac:dyDescent="0.25">
      <c r="C323" s="34"/>
    </row>
    <row r="324" spans="3:3" x14ac:dyDescent="0.25">
      <c r="C324" s="34"/>
    </row>
    <row r="325" spans="3:3" x14ac:dyDescent="0.25">
      <c r="C325" s="34"/>
    </row>
    <row r="326" spans="3:3" x14ac:dyDescent="0.25">
      <c r="C326" s="34"/>
    </row>
    <row r="327" spans="3:3" x14ac:dyDescent="0.25">
      <c r="C327" s="34"/>
    </row>
    <row r="328" spans="3:3" x14ac:dyDescent="0.25">
      <c r="C328" s="34"/>
    </row>
    <row r="329" spans="3:3" x14ac:dyDescent="0.25">
      <c r="C329" s="34"/>
    </row>
    <row r="330" spans="3:3" x14ac:dyDescent="0.25">
      <c r="C330" s="34"/>
    </row>
    <row r="331" spans="3:3" x14ac:dyDescent="0.25">
      <c r="C331" s="34"/>
    </row>
    <row r="332" spans="3:3" x14ac:dyDescent="0.25">
      <c r="C332" s="34"/>
    </row>
    <row r="333" spans="3:3" x14ac:dyDescent="0.25">
      <c r="C333" s="34"/>
    </row>
    <row r="334" spans="3:3" x14ac:dyDescent="0.25">
      <c r="C334" s="34"/>
    </row>
    <row r="335" spans="3:3" x14ac:dyDescent="0.25">
      <c r="C335" s="34"/>
    </row>
    <row r="336" spans="3:3" x14ac:dyDescent="0.25">
      <c r="C336" s="34"/>
    </row>
    <row r="337" spans="3:3" x14ac:dyDescent="0.25">
      <c r="C337" s="34"/>
    </row>
    <row r="338" spans="3:3" x14ac:dyDescent="0.25">
      <c r="C338" s="34"/>
    </row>
    <row r="339" spans="3:3" x14ac:dyDescent="0.25">
      <c r="C339" s="34"/>
    </row>
    <row r="340" spans="3:3" x14ac:dyDescent="0.25">
      <c r="C340" s="34"/>
    </row>
    <row r="341" spans="3:3" x14ac:dyDescent="0.25">
      <c r="C341" s="34"/>
    </row>
    <row r="342" spans="3:3" x14ac:dyDescent="0.25">
      <c r="C342" s="34"/>
    </row>
    <row r="343" spans="3:3" x14ac:dyDescent="0.25">
      <c r="C343" s="34"/>
    </row>
    <row r="344" spans="3:3" x14ac:dyDescent="0.25">
      <c r="C344" s="34"/>
    </row>
    <row r="345" spans="3:3" x14ac:dyDescent="0.25">
      <c r="C345" s="34"/>
    </row>
    <row r="346" spans="3:3" x14ac:dyDescent="0.25">
      <c r="C346" s="34"/>
    </row>
    <row r="347" spans="3:3" x14ac:dyDescent="0.25">
      <c r="C347" s="34"/>
    </row>
    <row r="348" spans="3:3" x14ac:dyDescent="0.25">
      <c r="C348" s="34"/>
    </row>
    <row r="349" spans="3:3" x14ac:dyDescent="0.25">
      <c r="C349" s="34"/>
    </row>
    <row r="350" spans="3:3" x14ac:dyDescent="0.25">
      <c r="C350" s="34"/>
    </row>
    <row r="351" spans="3:3" x14ac:dyDescent="0.25">
      <c r="C351" s="34"/>
    </row>
    <row r="352" spans="3:3" x14ac:dyDescent="0.25">
      <c r="C352" s="34"/>
    </row>
    <row r="353" spans="3:3" x14ac:dyDescent="0.25">
      <c r="C353" s="34"/>
    </row>
    <row r="354" spans="3:3" x14ac:dyDescent="0.25">
      <c r="C354" s="34"/>
    </row>
    <row r="355" spans="3:3" x14ac:dyDescent="0.25">
      <c r="C355" s="34"/>
    </row>
    <row r="356" spans="3:3" x14ac:dyDescent="0.25">
      <c r="C356" s="34"/>
    </row>
    <row r="357" spans="3:3" x14ac:dyDescent="0.25">
      <c r="C357" s="34"/>
    </row>
    <row r="358" spans="3:3" x14ac:dyDescent="0.25">
      <c r="C358" s="34"/>
    </row>
    <row r="359" spans="3:3" x14ac:dyDescent="0.25">
      <c r="C359" s="34"/>
    </row>
    <row r="360" spans="3:3" x14ac:dyDescent="0.25">
      <c r="C360" s="34"/>
    </row>
    <row r="361" spans="3:3" x14ac:dyDescent="0.25">
      <c r="C361" s="34"/>
    </row>
    <row r="362" spans="3:3" x14ac:dyDescent="0.25">
      <c r="C362" s="34"/>
    </row>
    <row r="363" spans="3:3" x14ac:dyDescent="0.25">
      <c r="C363" s="34"/>
    </row>
    <row r="364" spans="3:3" x14ac:dyDescent="0.25">
      <c r="C364" s="34"/>
    </row>
    <row r="365" spans="3:3" x14ac:dyDescent="0.25">
      <c r="C365" s="34"/>
    </row>
    <row r="366" spans="3:3" x14ac:dyDescent="0.25">
      <c r="C366" s="34"/>
    </row>
    <row r="367" spans="3:3" x14ac:dyDescent="0.25">
      <c r="C367" s="34"/>
    </row>
    <row r="368" spans="3:3" x14ac:dyDescent="0.25">
      <c r="C368" s="34"/>
    </row>
    <row r="369" spans="3:3" x14ac:dyDescent="0.25">
      <c r="C369" s="34"/>
    </row>
    <row r="370" spans="3:3" x14ac:dyDescent="0.25">
      <c r="C370" s="34"/>
    </row>
    <row r="371" spans="3:3" x14ac:dyDescent="0.25">
      <c r="C371" s="34"/>
    </row>
    <row r="372" spans="3:3" x14ac:dyDescent="0.25">
      <c r="C372" s="34"/>
    </row>
    <row r="373" spans="3:3" x14ac:dyDescent="0.25">
      <c r="C373" s="34"/>
    </row>
    <row r="374" spans="3:3" x14ac:dyDescent="0.25">
      <c r="C374" s="34"/>
    </row>
    <row r="375" spans="3:3" x14ac:dyDescent="0.25">
      <c r="C375" s="34"/>
    </row>
    <row r="376" spans="3:3" x14ac:dyDescent="0.25">
      <c r="C376" s="34"/>
    </row>
    <row r="377" spans="3:3" x14ac:dyDescent="0.25">
      <c r="C377" s="34"/>
    </row>
    <row r="378" spans="3:3" x14ac:dyDescent="0.25">
      <c r="C378" s="34"/>
    </row>
    <row r="379" spans="3:3" x14ac:dyDescent="0.25">
      <c r="C379" s="34"/>
    </row>
    <row r="380" spans="3:3" x14ac:dyDescent="0.25">
      <c r="C380" s="34"/>
    </row>
    <row r="381" spans="3:3" x14ac:dyDescent="0.25">
      <c r="C381" s="34"/>
    </row>
    <row r="382" spans="3:3" x14ac:dyDescent="0.25">
      <c r="C382" s="34"/>
    </row>
    <row r="383" spans="3:3" x14ac:dyDescent="0.25">
      <c r="C383" s="34"/>
    </row>
    <row r="384" spans="3:3" x14ac:dyDescent="0.25">
      <c r="C384" s="34"/>
    </row>
    <row r="385" spans="3:3" x14ac:dyDescent="0.25">
      <c r="C385" s="34"/>
    </row>
    <row r="386" spans="3:3" x14ac:dyDescent="0.25">
      <c r="C386" s="34"/>
    </row>
    <row r="387" spans="3:3" x14ac:dyDescent="0.25">
      <c r="C387" s="34"/>
    </row>
    <row r="388" spans="3:3" x14ac:dyDescent="0.25">
      <c r="C388" s="34"/>
    </row>
    <row r="389" spans="3:3" x14ac:dyDescent="0.25">
      <c r="C389" s="34"/>
    </row>
    <row r="390" spans="3:3" x14ac:dyDescent="0.25">
      <c r="C390" s="34"/>
    </row>
    <row r="391" spans="3:3" x14ac:dyDescent="0.25">
      <c r="C391" s="34"/>
    </row>
    <row r="392" spans="3:3" x14ac:dyDescent="0.25">
      <c r="C392" s="34"/>
    </row>
    <row r="393" spans="3:3" x14ac:dyDescent="0.25">
      <c r="C393" s="34"/>
    </row>
    <row r="394" spans="3:3" x14ac:dyDescent="0.25">
      <c r="C394" s="34"/>
    </row>
    <row r="395" spans="3:3" x14ac:dyDescent="0.25">
      <c r="C395" s="34"/>
    </row>
    <row r="396" spans="3:3" x14ac:dyDescent="0.25">
      <c r="C396" s="34"/>
    </row>
    <row r="397" spans="3:3" x14ac:dyDescent="0.25">
      <c r="C397" s="34"/>
    </row>
    <row r="398" spans="3:3" x14ac:dyDescent="0.25">
      <c r="C398" s="34"/>
    </row>
    <row r="399" spans="3:3" x14ac:dyDescent="0.25">
      <c r="C399" s="34"/>
    </row>
    <row r="400" spans="3:3" x14ac:dyDescent="0.25">
      <c r="C400" s="34"/>
    </row>
    <row r="401" spans="3:3" x14ac:dyDescent="0.25">
      <c r="C401" s="34"/>
    </row>
    <row r="402" spans="3:3" x14ac:dyDescent="0.25">
      <c r="C402" s="34"/>
    </row>
    <row r="403" spans="3:3" x14ac:dyDescent="0.25">
      <c r="C403" s="34"/>
    </row>
    <row r="404" spans="3:3" x14ac:dyDescent="0.25">
      <c r="C404" s="34"/>
    </row>
    <row r="405" spans="3:3" x14ac:dyDescent="0.25">
      <c r="C405" s="34"/>
    </row>
    <row r="406" spans="3:3" x14ac:dyDescent="0.25">
      <c r="C406" s="34"/>
    </row>
    <row r="407" spans="3:3" x14ac:dyDescent="0.25">
      <c r="C407" s="34"/>
    </row>
    <row r="408" spans="3:3" x14ac:dyDescent="0.25">
      <c r="C408" s="34"/>
    </row>
    <row r="409" spans="3:3" x14ac:dyDescent="0.25">
      <c r="C409" s="34"/>
    </row>
    <row r="410" spans="3:3" x14ac:dyDescent="0.25">
      <c r="C410" s="34"/>
    </row>
    <row r="411" spans="3:3" x14ac:dyDescent="0.25">
      <c r="C411" s="34"/>
    </row>
    <row r="412" spans="3:3" x14ac:dyDescent="0.25">
      <c r="C412" s="34"/>
    </row>
    <row r="413" spans="3:3" x14ac:dyDescent="0.25">
      <c r="C413" s="34"/>
    </row>
    <row r="414" spans="3:3" x14ac:dyDescent="0.25">
      <c r="C414" s="34"/>
    </row>
    <row r="415" spans="3:3" x14ac:dyDescent="0.25">
      <c r="C415" s="34"/>
    </row>
    <row r="416" spans="3:3" x14ac:dyDescent="0.25">
      <c r="C416" s="34"/>
    </row>
    <row r="417" spans="3:3" x14ac:dyDescent="0.25">
      <c r="C417" s="34"/>
    </row>
    <row r="418" spans="3:3" x14ac:dyDescent="0.25">
      <c r="C418" s="34"/>
    </row>
    <row r="419" spans="3:3" x14ac:dyDescent="0.25">
      <c r="C419" s="34"/>
    </row>
    <row r="420" spans="3:3" x14ac:dyDescent="0.25">
      <c r="C420" s="34"/>
    </row>
    <row r="421" spans="3:3" x14ac:dyDescent="0.25">
      <c r="C421" s="34"/>
    </row>
    <row r="422" spans="3:3" x14ac:dyDescent="0.25">
      <c r="C422" s="34"/>
    </row>
    <row r="423" spans="3:3" x14ac:dyDescent="0.25">
      <c r="C423" s="34"/>
    </row>
    <row r="424" spans="3:3" x14ac:dyDescent="0.25">
      <c r="C424" s="34"/>
    </row>
    <row r="425" spans="3:3" x14ac:dyDescent="0.25">
      <c r="C425" s="34"/>
    </row>
    <row r="426" spans="3:3" x14ac:dyDescent="0.25">
      <c r="C426" s="34"/>
    </row>
    <row r="427" spans="3:3" x14ac:dyDescent="0.25">
      <c r="C427" s="34"/>
    </row>
    <row r="428" spans="3:3" x14ac:dyDescent="0.25">
      <c r="C428" s="34"/>
    </row>
    <row r="429" spans="3:3" x14ac:dyDescent="0.25">
      <c r="C429" s="34"/>
    </row>
    <row r="430" spans="3:3" x14ac:dyDescent="0.25">
      <c r="C430" s="34"/>
    </row>
    <row r="431" spans="3:3" x14ac:dyDescent="0.25">
      <c r="C431" s="34"/>
    </row>
    <row r="432" spans="3:3" x14ac:dyDescent="0.25">
      <c r="C432" s="34"/>
    </row>
    <row r="433" spans="3:3" x14ac:dyDescent="0.25">
      <c r="C433" s="34"/>
    </row>
    <row r="434" spans="3:3" x14ac:dyDescent="0.25">
      <c r="C434" s="34"/>
    </row>
    <row r="435" spans="3:3" x14ac:dyDescent="0.25">
      <c r="C435" s="34"/>
    </row>
    <row r="436" spans="3:3" x14ac:dyDescent="0.25">
      <c r="C436" s="34"/>
    </row>
    <row r="437" spans="3:3" x14ac:dyDescent="0.25">
      <c r="C437" s="34"/>
    </row>
    <row r="438" spans="3:3" x14ac:dyDescent="0.25">
      <c r="C438" s="34"/>
    </row>
    <row r="439" spans="3:3" x14ac:dyDescent="0.25">
      <c r="C439" s="34"/>
    </row>
    <row r="440" spans="3:3" x14ac:dyDescent="0.25">
      <c r="C440" s="34"/>
    </row>
    <row r="441" spans="3:3" x14ac:dyDescent="0.25">
      <c r="C441" s="34"/>
    </row>
    <row r="442" spans="3:3" x14ac:dyDescent="0.25">
      <c r="C442" s="34"/>
    </row>
    <row r="443" spans="3:3" x14ac:dyDescent="0.25">
      <c r="C443" s="34"/>
    </row>
    <row r="444" spans="3:3" x14ac:dyDescent="0.25">
      <c r="C444" s="34"/>
    </row>
    <row r="445" spans="3:3" x14ac:dyDescent="0.25">
      <c r="C445" s="34"/>
    </row>
    <row r="446" spans="3:3" x14ac:dyDescent="0.25">
      <c r="C446" s="34"/>
    </row>
    <row r="447" spans="3:3" x14ac:dyDescent="0.25">
      <c r="C447" s="34"/>
    </row>
    <row r="448" spans="3:3" x14ac:dyDescent="0.25">
      <c r="C448" s="34"/>
    </row>
    <row r="449" spans="3:3" x14ac:dyDescent="0.25">
      <c r="C449" s="34"/>
    </row>
    <row r="450" spans="3:3" x14ac:dyDescent="0.25">
      <c r="C450" s="34"/>
    </row>
    <row r="451" spans="3:3" x14ac:dyDescent="0.25">
      <c r="C451" s="34"/>
    </row>
    <row r="452" spans="3:3" x14ac:dyDescent="0.25">
      <c r="C452" s="34"/>
    </row>
    <row r="453" spans="3:3" x14ac:dyDescent="0.25">
      <c r="C453" s="34"/>
    </row>
    <row r="454" spans="3:3" x14ac:dyDescent="0.25">
      <c r="C454" s="34"/>
    </row>
    <row r="455" spans="3:3" x14ac:dyDescent="0.25">
      <c r="C455" s="34"/>
    </row>
    <row r="456" spans="3:3" x14ac:dyDescent="0.25">
      <c r="C456" s="34"/>
    </row>
    <row r="457" spans="3:3" x14ac:dyDescent="0.25">
      <c r="C457" s="34"/>
    </row>
    <row r="458" spans="3:3" x14ac:dyDescent="0.25">
      <c r="C458" s="34"/>
    </row>
    <row r="459" spans="3:3" x14ac:dyDescent="0.25">
      <c r="C459" s="34"/>
    </row>
    <row r="460" spans="3:3" x14ac:dyDescent="0.25">
      <c r="C460" s="34"/>
    </row>
    <row r="461" spans="3:3" x14ac:dyDescent="0.25">
      <c r="C461" s="34"/>
    </row>
    <row r="462" spans="3:3" x14ac:dyDescent="0.25">
      <c r="C462" s="34"/>
    </row>
    <row r="463" spans="3:3" x14ac:dyDescent="0.25">
      <c r="C463" s="34"/>
    </row>
    <row r="464" spans="3:3" x14ac:dyDescent="0.25">
      <c r="C464" s="34"/>
    </row>
    <row r="465" spans="3:3" x14ac:dyDescent="0.25">
      <c r="C465" s="34"/>
    </row>
    <row r="466" spans="3:3" x14ac:dyDescent="0.25">
      <c r="C466" s="34"/>
    </row>
    <row r="467" spans="3:3" x14ac:dyDescent="0.25">
      <c r="C467" s="34"/>
    </row>
    <row r="468" spans="3:3" x14ac:dyDescent="0.25">
      <c r="C468" s="34"/>
    </row>
    <row r="469" spans="3:3" x14ac:dyDescent="0.25">
      <c r="C469" s="34"/>
    </row>
    <row r="470" spans="3:3" x14ac:dyDescent="0.25">
      <c r="C470" s="34"/>
    </row>
    <row r="471" spans="3:3" x14ac:dyDescent="0.25">
      <c r="C471" s="34"/>
    </row>
    <row r="472" spans="3:3" x14ac:dyDescent="0.25">
      <c r="C472" s="34"/>
    </row>
    <row r="473" spans="3:3" x14ac:dyDescent="0.25">
      <c r="C473" s="34"/>
    </row>
    <row r="474" spans="3:3" x14ac:dyDescent="0.25">
      <c r="C474" s="34"/>
    </row>
    <row r="475" spans="3:3" x14ac:dyDescent="0.25">
      <c r="C475" s="34"/>
    </row>
    <row r="476" spans="3:3" x14ac:dyDescent="0.25">
      <c r="C476" s="34"/>
    </row>
    <row r="477" spans="3:3" x14ac:dyDescent="0.25">
      <c r="C477" s="34"/>
    </row>
    <row r="478" spans="3:3" x14ac:dyDescent="0.25">
      <c r="C478" s="34"/>
    </row>
    <row r="479" spans="3:3" x14ac:dyDescent="0.25">
      <c r="C479" s="34"/>
    </row>
    <row r="480" spans="3:3" x14ac:dyDescent="0.25">
      <c r="C480" s="34"/>
    </row>
    <row r="481" spans="3:3" x14ac:dyDescent="0.25">
      <c r="C481" s="34"/>
    </row>
    <row r="482" spans="3:3" x14ac:dyDescent="0.25">
      <c r="C482" s="34"/>
    </row>
    <row r="483" spans="3:3" x14ac:dyDescent="0.25">
      <c r="C483" s="34"/>
    </row>
    <row r="484" spans="3:3" x14ac:dyDescent="0.25">
      <c r="C484" s="34"/>
    </row>
    <row r="485" spans="3:3" x14ac:dyDescent="0.25">
      <c r="C485" s="34"/>
    </row>
    <row r="486" spans="3:3" x14ac:dyDescent="0.25">
      <c r="C486" s="34"/>
    </row>
    <row r="487" spans="3:3" x14ac:dyDescent="0.25">
      <c r="C487" s="34"/>
    </row>
    <row r="488" spans="3:3" x14ac:dyDescent="0.25">
      <c r="C488" s="34"/>
    </row>
    <row r="489" spans="3:3" x14ac:dyDescent="0.25">
      <c r="C489" s="34"/>
    </row>
    <row r="490" spans="3:3" x14ac:dyDescent="0.25">
      <c r="C490" s="34"/>
    </row>
    <row r="491" spans="3:3" x14ac:dyDescent="0.25">
      <c r="C491" s="34"/>
    </row>
    <row r="492" spans="3:3" x14ac:dyDescent="0.25">
      <c r="C492" s="34"/>
    </row>
    <row r="493" spans="3:3" x14ac:dyDescent="0.25">
      <c r="C493" s="34"/>
    </row>
    <row r="494" spans="3:3" x14ac:dyDescent="0.25">
      <c r="C494" s="34"/>
    </row>
    <row r="495" spans="3:3" x14ac:dyDescent="0.25">
      <c r="C495" s="34"/>
    </row>
    <row r="496" spans="3:3" x14ac:dyDescent="0.25">
      <c r="C496" s="34"/>
    </row>
    <row r="497" spans="3:3" x14ac:dyDescent="0.25">
      <c r="C497" s="34"/>
    </row>
    <row r="498" spans="3:3" x14ac:dyDescent="0.25">
      <c r="C498" s="34"/>
    </row>
    <row r="499" spans="3:3" x14ac:dyDescent="0.25">
      <c r="C499" s="34"/>
    </row>
    <row r="500" spans="3:3" x14ac:dyDescent="0.25">
      <c r="C500" s="34"/>
    </row>
    <row r="501" spans="3:3" x14ac:dyDescent="0.25">
      <c r="C501" s="34"/>
    </row>
    <row r="502" spans="3:3" x14ac:dyDescent="0.25">
      <c r="C502" s="34"/>
    </row>
    <row r="503" spans="3:3" x14ac:dyDescent="0.25">
      <c r="C503" s="34"/>
    </row>
    <row r="504" spans="3:3" x14ac:dyDescent="0.25">
      <c r="C504" s="34"/>
    </row>
    <row r="505" spans="3:3" x14ac:dyDescent="0.25">
      <c r="C505" s="34"/>
    </row>
    <row r="506" spans="3:3" x14ac:dyDescent="0.25">
      <c r="C506" s="34"/>
    </row>
    <row r="507" spans="3:3" x14ac:dyDescent="0.25">
      <c r="C507" s="34"/>
    </row>
    <row r="508" spans="3:3" x14ac:dyDescent="0.25">
      <c r="C508" s="34"/>
    </row>
    <row r="509" spans="3:3" x14ac:dyDescent="0.25">
      <c r="C509" s="34"/>
    </row>
    <row r="510" spans="3:3" x14ac:dyDescent="0.25">
      <c r="C510" s="34"/>
    </row>
    <row r="511" spans="3:3" x14ac:dyDescent="0.25">
      <c r="C511" s="34"/>
    </row>
    <row r="512" spans="3:3" x14ac:dyDescent="0.25">
      <c r="C512" s="34"/>
    </row>
    <row r="513" spans="3:3" x14ac:dyDescent="0.25">
      <c r="C513" s="34"/>
    </row>
    <row r="514" spans="3:3" x14ac:dyDescent="0.25">
      <c r="C514" s="34"/>
    </row>
    <row r="515" spans="3:3" x14ac:dyDescent="0.25">
      <c r="C515" s="34"/>
    </row>
    <row r="516" spans="3:3" x14ac:dyDescent="0.25">
      <c r="C516" s="34"/>
    </row>
    <row r="517" spans="3:3" x14ac:dyDescent="0.25">
      <c r="C517" s="34"/>
    </row>
    <row r="518" spans="3:3" x14ac:dyDescent="0.25">
      <c r="C518" s="34"/>
    </row>
    <row r="519" spans="3:3" x14ac:dyDescent="0.25">
      <c r="C519" s="34"/>
    </row>
    <row r="520" spans="3:3" x14ac:dyDescent="0.25">
      <c r="C520" s="34"/>
    </row>
    <row r="521" spans="3:3" x14ac:dyDescent="0.25">
      <c r="C521" s="34"/>
    </row>
    <row r="522" spans="3:3" x14ac:dyDescent="0.25">
      <c r="C522" s="34"/>
    </row>
    <row r="523" spans="3:3" x14ac:dyDescent="0.25">
      <c r="C523" s="34"/>
    </row>
    <row r="524" spans="3:3" x14ac:dyDescent="0.25">
      <c r="C524" s="34"/>
    </row>
    <row r="525" spans="3:3" x14ac:dyDescent="0.25">
      <c r="C525" s="34"/>
    </row>
    <row r="526" spans="3:3" x14ac:dyDescent="0.25">
      <c r="C526" s="34"/>
    </row>
    <row r="527" spans="3:3" x14ac:dyDescent="0.25">
      <c r="C527" s="34"/>
    </row>
    <row r="528" spans="3:3" x14ac:dyDescent="0.25">
      <c r="C528" s="34"/>
    </row>
    <row r="529" spans="3:3" x14ac:dyDescent="0.25">
      <c r="C529" s="34"/>
    </row>
    <row r="530" spans="3:3" x14ac:dyDescent="0.25">
      <c r="C530" s="34"/>
    </row>
    <row r="531" spans="3:3" x14ac:dyDescent="0.25">
      <c r="C531" s="34"/>
    </row>
    <row r="532" spans="3:3" x14ac:dyDescent="0.25">
      <c r="C532" s="34"/>
    </row>
    <row r="533" spans="3:3" x14ac:dyDescent="0.25">
      <c r="C533" s="34"/>
    </row>
    <row r="534" spans="3:3" x14ac:dyDescent="0.25">
      <c r="C534" s="34"/>
    </row>
    <row r="535" spans="3:3" x14ac:dyDescent="0.25">
      <c r="C535" s="34"/>
    </row>
    <row r="536" spans="3:3" x14ac:dyDescent="0.25">
      <c r="C536" s="34"/>
    </row>
    <row r="537" spans="3:3" x14ac:dyDescent="0.25">
      <c r="C537" s="34"/>
    </row>
    <row r="538" spans="3:3" x14ac:dyDescent="0.25">
      <c r="C538" s="34"/>
    </row>
    <row r="539" spans="3:3" x14ac:dyDescent="0.25">
      <c r="C539" s="34"/>
    </row>
    <row r="540" spans="3:3" x14ac:dyDescent="0.25">
      <c r="C540" s="34"/>
    </row>
    <row r="541" spans="3:3" x14ac:dyDescent="0.25">
      <c r="C541" s="34"/>
    </row>
    <row r="542" spans="3:3" x14ac:dyDescent="0.25">
      <c r="C542" s="34"/>
    </row>
    <row r="543" spans="3:3" x14ac:dyDescent="0.25">
      <c r="C543" s="34"/>
    </row>
    <row r="544" spans="3:3" x14ac:dyDescent="0.25">
      <c r="C544" s="34"/>
    </row>
    <row r="545" spans="3:3" x14ac:dyDescent="0.25">
      <c r="C545" s="34"/>
    </row>
    <row r="546" spans="3:3" x14ac:dyDescent="0.25">
      <c r="C546" s="34"/>
    </row>
    <row r="547" spans="3:3" x14ac:dyDescent="0.25">
      <c r="C547" s="34"/>
    </row>
    <row r="548" spans="3:3" x14ac:dyDescent="0.25">
      <c r="C548" s="34"/>
    </row>
    <row r="549" spans="3:3" x14ac:dyDescent="0.25">
      <c r="C549" s="34"/>
    </row>
    <row r="550" spans="3:3" x14ac:dyDescent="0.25">
      <c r="C550" s="34"/>
    </row>
    <row r="551" spans="3:3" x14ac:dyDescent="0.25">
      <c r="C551" s="34"/>
    </row>
    <row r="552" spans="3:3" x14ac:dyDescent="0.25">
      <c r="C552" s="34"/>
    </row>
    <row r="553" spans="3:3" x14ac:dyDescent="0.25">
      <c r="C553" s="34"/>
    </row>
    <row r="554" spans="3:3" x14ac:dyDescent="0.25">
      <c r="C554" s="34"/>
    </row>
    <row r="555" spans="3:3" x14ac:dyDescent="0.25">
      <c r="C555" s="34"/>
    </row>
    <row r="556" spans="3:3" x14ac:dyDescent="0.25">
      <c r="C556" s="34"/>
    </row>
    <row r="557" spans="3:3" x14ac:dyDescent="0.25">
      <c r="C557" s="34"/>
    </row>
    <row r="558" spans="3:3" x14ac:dyDescent="0.25">
      <c r="C558" s="34"/>
    </row>
    <row r="559" spans="3:3" x14ac:dyDescent="0.25">
      <c r="C559" s="34"/>
    </row>
    <row r="560" spans="3:3" x14ac:dyDescent="0.25">
      <c r="C560" s="34"/>
    </row>
    <row r="561" spans="3:3" x14ac:dyDescent="0.25">
      <c r="C561" s="34"/>
    </row>
    <row r="562" spans="3:3" x14ac:dyDescent="0.25">
      <c r="C562" s="34"/>
    </row>
    <row r="563" spans="3:3" x14ac:dyDescent="0.25">
      <c r="C563" s="34"/>
    </row>
    <row r="564" spans="3:3" x14ac:dyDescent="0.25">
      <c r="C564" s="34"/>
    </row>
    <row r="565" spans="3:3" x14ac:dyDescent="0.25">
      <c r="C565" s="34"/>
    </row>
    <row r="566" spans="3:3" x14ac:dyDescent="0.25">
      <c r="C566" s="34"/>
    </row>
    <row r="567" spans="3:3" x14ac:dyDescent="0.25">
      <c r="C567" s="34"/>
    </row>
    <row r="568" spans="3:3" x14ac:dyDescent="0.25">
      <c r="C568" s="34"/>
    </row>
    <row r="569" spans="3:3" x14ac:dyDescent="0.25">
      <c r="C569" s="34"/>
    </row>
    <row r="570" spans="3:3" x14ac:dyDescent="0.25">
      <c r="C570" s="34"/>
    </row>
    <row r="571" spans="3:3" x14ac:dyDescent="0.25">
      <c r="C571" s="34"/>
    </row>
    <row r="572" spans="3:3" x14ac:dyDescent="0.25">
      <c r="C572" s="34"/>
    </row>
    <row r="573" spans="3:3" x14ac:dyDescent="0.25">
      <c r="C573" s="34"/>
    </row>
    <row r="574" spans="3:3" x14ac:dyDescent="0.25">
      <c r="C574" s="34"/>
    </row>
    <row r="575" spans="3:3" x14ac:dyDescent="0.25">
      <c r="C575" s="34"/>
    </row>
    <row r="576" spans="3:3" x14ac:dyDescent="0.25">
      <c r="C576" s="34"/>
    </row>
    <row r="577" spans="3:3" x14ac:dyDescent="0.25">
      <c r="C577" s="34"/>
    </row>
    <row r="578" spans="3:3" x14ac:dyDescent="0.25">
      <c r="C578" s="34"/>
    </row>
    <row r="579" spans="3:3" x14ac:dyDescent="0.25">
      <c r="C579" s="34"/>
    </row>
    <row r="580" spans="3:3" x14ac:dyDescent="0.25">
      <c r="C580" s="34"/>
    </row>
    <row r="581" spans="3:3" x14ac:dyDescent="0.25">
      <c r="C581" s="34"/>
    </row>
    <row r="582" spans="3:3" x14ac:dyDescent="0.25">
      <c r="C582" s="34"/>
    </row>
    <row r="583" spans="3:3" x14ac:dyDescent="0.25">
      <c r="C583" s="34"/>
    </row>
    <row r="584" spans="3:3" x14ac:dyDescent="0.25">
      <c r="C584" s="34"/>
    </row>
    <row r="585" spans="3:3" x14ac:dyDescent="0.25">
      <c r="C585" s="34"/>
    </row>
    <row r="586" spans="3:3" x14ac:dyDescent="0.25">
      <c r="C586" s="34"/>
    </row>
    <row r="587" spans="3:3" x14ac:dyDescent="0.25">
      <c r="C587" s="34"/>
    </row>
    <row r="588" spans="3:3" x14ac:dyDescent="0.25">
      <c r="C588" s="34"/>
    </row>
    <row r="589" spans="3:3" x14ac:dyDescent="0.25">
      <c r="C589" s="34"/>
    </row>
    <row r="590" spans="3:3" x14ac:dyDescent="0.25">
      <c r="C590" s="34"/>
    </row>
    <row r="591" spans="3:3" x14ac:dyDescent="0.25">
      <c r="C591" s="34"/>
    </row>
    <row r="592" spans="3:3" x14ac:dyDescent="0.25">
      <c r="C592" s="34"/>
    </row>
    <row r="593" spans="3:3" x14ac:dyDescent="0.25">
      <c r="C593" s="34"/>
    </row>
    <row r="594" spans="3:3" x14ac:dyDescent="0.25">
      <c r="C594" s="34"/>
    </row>
    <row r="595" spans="3:3" x14ac:dyDescent="0.25">
      <c r="C595" s="34"/>
    </row>
    <row r="596" spans="3:3" x14ac:dyDescent="0.25">
      <c r="C596" s="34"/>
    </row>
    <row r="597" spans="3:3" x14ac:dyDescent="0.25">
      <c r="C597" s="34"/>
    </row>
    <row r="598" spans="3:3" x14ac:dyDescent="0.25">
      <c r="C598" s="34"/>
    </row>
    <row r="599" spans="3:3" x14ac:dyDescent="0.25">
      <c r="C599" s="34"/>
    </row>
    <row r="600" spans="3:3" x14ac:dyDescent="0.25">
      <c r="C600" s="34"/>
    </row>
    <row r="601" spans="3:3" x14ac:dyDescent="0.25">
      <c r="C601" s="34"/>
    </row>
    <row r="602" spans="3:3" x14ac:dyDescent="0.25">
      <c r="C602" s="34"/>
    </row>
    <row r="603" spans="3:3" x14ac:dyDescent="0.25">
      <c r="C603" s="34"/>
    </row>
    <row r="604" spans="3:3" x14ac:dyDescent="0.25">
      <c r="C604" s="34"/>
    </row>
    <row r="605" spans="3:3" x14ac:dyDescent="0.25">
      <c r="C605" s="34"/>
    </row>
    <row r="606" spans="3:3" x14ac:dyDescent="0.25">
      <c r="C606" s="34"/>
    </row>
    <row r="607" spans="3:3" x14ac:dyDescent="0.25">
      <c r="C607" s="34"/>
    </row>
    <row r="608" spans="3:3" x14ac:dyDescent="0.25">
      <c r="C608" s="34"/>
    </row>
    <row r="609" spans="3:3" x14ac:dyDescent="0.25">
      <c r="C609" s="34"/>
    </row>
    <row r="610" spans="3:3" x14ac:dyDescent="0.25">
      <c r="C610" s="34"/>
    </row>
    <row r="611" spans="3:3" x14ac:dyDescent="0.25">
      <c r="C611" s="34"/>
    </row>
    <row r="612" spans="3:3" x14ac:dyDescent="0.25">
      <c r="C612" s="34"/>
    </row>
    <row r="613" spans="3:3" x14ac:dyDescent="0.25">
      <c r="C613" s="34"/>
    </row>
    <row r="614" spans="3:3" x14ac:dyDescent="0.25">
      <c r="C614" s="34"/>
    </row>
    <row r="615" spans="3:3" x14ac:dyDescent="0.25">
      <c r="C615" s="34"/>
    </row>
    <row r="616" spans="3:3" x14ac:dyDescent="0.25">
      <c r="C616" s="34"/>
    </row>
    <row r="617" spans="3:3" x14ac:dyDescent="0.25">
      <c r="C617" s="34"/>
    </row>
    <row r="618" spans="3:3" x14ac:dyDescent="0.25">
      <c r="C618" s="34"/>
    </row>
    <row r="619" spans="3:3" x14ac:dyDescent="0.25">
      <c r="C619" s="34"/>
    </row>
    <row r="620" spans="3:3" x14ac:dyDescent="0.25">
      <c r="C620" s="34"/>
    </row>
    <row r="621" spans="3:3" x14ac:dyDescent="0.25">
      <c r="C621" s="34"/>
    </row>
    <row r="622" spans="3:3" x14ac:dyDescent="0.25">
      <c r="C622" s="34"/>
    </row>
    <row r="623" spans="3:3" x14ac:dyDescent="0.25">
      <c r="C623" s="34"/>
    </row>
    <row r="624" spans="3:3" x14ac:dyDescent="0.25">
      <c r="C624" s="34"/>
    </row>
    <row r="625" spans="3:3" x14ac:dyDescent="0.25">
      <c r="C625" s="34"/>
    </row>
    <row r="626" spans="3:3" x14ac:dyDescent="0.25">
      <c r="C626" s="34"/>
    </row>
    <row r="627" spans="3:3" x14ac:dyDescent="0.25">
      <c r="C627" s="34"/>
    </row>
    <row r="628" spans="3:3" x14ac:dyDescent="0.25">
      <c r="C628" s="34"/>
    </row>
    <row r="629" spans="3:3" x14ac:dyDescent="0.25">
      <c r="C629" s="34"/>
    </row>
    <row r="630" spans="3:3" x14ac:dyDescent="0.25">
      <c r="C630" s="34"/>
    </row>
    <row r="631" spans="3:3" x14ac:dyDescent="0.25">
      <c r="C631" s="34"/>
    </row>
    <row r="632" spans="3:3" x14ac:dyDescent="0.25">
      <c r="C632" s="34"/>
    </row>
    <row r="633" spans="3:3" x14ac:dyDescent="0.25">
      <c r="C633" s="34"/>
    </row>
    <row r="634" spans="3:3" x14ac:dyDescent="0.25">
      <c r="C634" s="34"/>
    </row>
    <row r="635" spans="3:3" x14ac:dyDescent="0.25">
      <c r="C635" s="34"/>
    </row>
    <row r="636" spans="3:3" x14ac:dyDescent="0.25">
      <c r="C636" s="34"/>
    </row>
    <row r="637" spans="3:3" x14ac:dyDescent="0.25">
      <c r="C637" s="34"/>
    </row>
    <row r="638" spans="3:3" x14ac:dyDescent="0.25">
      <c r="C638" s="34"/>
    </row>
    <row r="639" spans="3:3" x14ac:dyDescent="0.25">
      <c r="C639" s="34"/>
    </row>
    <row r="640" spans="3:3" x14ac:dyDescent="0.25">
      <c r="C640" s="34"/>
    </row>
    <row r="641" spans="3:3" x14ac:dyDescent="0.25">
      <c r="C641" s="34"/>
    </row>
    <row r="642" spans="3:3" x14ac:dyDescent="0.25">
      <c r="C642" s="34"/>
    </row>
    <row r="643" spans="3:3" x14ac:dyDescent="0.25">
      <c r="C643" s="34"/>
    </row>
    <row r="644" spans="3:3" x14ac:dyDescent="0.25">
      <c r="C644" s="34"/>
    </row>
    <row r="645" spans="3:3" x14ac:dyDescent="0.25">
      <c r="C645" s="34"/>
    </row>
    <row r="646" spans="3:3" x14ac:dyDescent="0.25">
      <c r="C646" s="34"/>
    </row>
    <row r="647" spans="3:3" x14ac:dyDescent="0.25">
      <c r="C647" s="34"/>
    </row>
    <row r="648" spans="3:3" x14ac:dyDescent="0.25">
      <c r="C648" s="34"/>
    </row>
    <row r="649" spans="3:3" x14ac:dyDescent="0.25">
      <c r="C649" s="34"/>
    </row>
    <row r="650" spans="3:3" x14ac:dyDescent="0.25">
      <c r="C650" s="34"/>
    </row>
    <row r="651" spans="3:3" x14ac:dyDescent="0.25">
      <c r="C651" s="34"/>
    </row>
    <row r="652" spans="3:3" x14ac:dyDescent="0.25">
      <c r="C652" s="34"/>
    </row>
    <row r="653" spans="3:3" x14ac:dyDescent="0.25">
      <c r="C653" s="34"/>
    </row>
    <row r="654" spans="3:3" x14ac:dyDescent="0.25">
      <c r="C654" s="34"/>
    </row>
    <row r="655" spans="3:3" x14ac:dyDescent="0.25">
      <c r="C655" s="34"/>
    </row>
    <row r="656" spans="3:3" x14ac:dyDescent="0.25">
      <c r="C656" s="34"/>
    </row>
    <row r="657" spans="3:3" x14ac:dyDescent="0.25">
      <c r="C657" s="34"/>
    </row>
    <row r="658" spans="3:3" x14ac:dyDescent="0.25">
      <c r="C658" s="34"/>
    </row>
    <row r="659" spans="3:3" x14ac:dyDescent="0.25">
      <c r="C659" s="34"/>
    </row>
    <row r="660" spans="3:3" x14ac:dyDescent="0.25">
      <c r="C660" s="34"/>
    </row>
    <row r="661" spans="3:3" x14ac:dyDescent="0.25">
      <c r="C661" s="34"/>
    </row>
    <row r="662" spans="3:3" x14ac:dyDescent="0.25">
      <c r="C662" s="34"/>
    </row>
    <row r="663" spans="3:3" x14ac:dyDescent="0.25">
      <c r="C663" s="34"/>
    </row>
    <row r="664" spans="3:3" x14ac:dyDescent="0.25">
      <c r="C664" s="34"/>
    </row>
    <row r="665" spans="3:3" x14ac:dyDescent="0.25">
      <c r="C665" s="34"/>
    </row>
    <row r="666" spans="3:3" x14ac:dyDescent="0.25">
      <c r="C666" s="34"/>
    </row>
    <row r="667" spans="3:3" x14ac:dyDescent="0.25">
      <c r="C667" s="34"/>
    </row>
    <row r="668" spans="3:3" x14ac:dyDescent="0.25">
      <c r="C668" s="34"/>
    </row>
    <row r="669" spans="3:3" x14ac:dyDescent="0.25">
      <c r="C669" s="34"/>
    </row>
    <row r="670" spans="3:3" x14ac:dyDescent="0.25">
      <c r="C670" s="34"/>
    </row>
    <row r="671" spans="3:3" x14ac:dyDescent="0.25">
      <c r="C671" s="34"/>
    </row>
    <row r="672" spans="3:3" x14ac:dyDescent="0.25">
      <c r="C672" s="34"/>
    </row>
    <row r="673" spans="3:3" x14ac:dyDescent="0.25">
      <c r="C673" s="34"/>
    </row>
    <row r="674" spans="3:3" x14ac:dyDescent="0.25">
      <c r="C674" s="34"/>
    </row>
    <row r="675" spans="3:3" x14ac:dyDescent="0.25">
      <c r="C675" s="34"/>
    </row>
    <row r="676" spans="3:3" x14ac:dyDescent="0.25">
      <c r="C676" s="34"/>
    </row>
    <row r="677" spans="3:3" x14ac:dyDescent="0.25">
      <c r="C677" s="34"/>
    </row>
    <row r="678" spans="3:3" x14ac:dyDescent="0.25">
      <c r="C678" s="34"/>
    </row>
    <row r="679" spans="3:3" x14ac:dyDescent="0.25">
      <c r="C679" s="34"/>
    </row>
    <row r="680" spans="3:3" x14ac:dyDescent="0.25">
      <c r="C680" s="34"/>
    </row>
    <row r="681" spans="3:3" x14ac:dyDescent="0.25">
      <c r="C681" s="34"/>
    </row>
    <row r="682" spans="3:3" x14ac:dyDescent="0.25">
      <c r="C682" s="34"/>
    </row>
    <row r="683" spans="3:3" x14ac:dyDescent="0.25">
      <c r="C683" s="34"/>
    </row>
    <row r="684" spans="3:3" x14ac:dyDescent="0.25">
      <c r="C684" s="34"/>
    </row>
    <row r="685" spans="3:3" x14ac:dyDescent="0.25">
      <c r="C685" s="34"/>
    </row>
    <row r="686" spans="3:3" x14ac:dyDescent="0.25">
      <c r="C686" s="34"/>
    </row>
    <row r="687" spans="3:3" x14ac:dyDescent="0.25">
      <c r="C687" s="34"/>
    </row>
    <row r="688" spans="3:3" x14ac:dyDescent="0.25">
      <c r="C688" s="34"/>
    </row>
    <row r="689" spans="3:3" x14ac:dyDescent="0.25">
      <c r="C689" s="34"/>
    </row>
    <row r="690" spans="3:3" x14ac:dyDescent="0.25">
      <c r="C690" s="34"/>
    </row>
    <row r="691" spans="3:3" x14ac:dyDescent="0.25">
      <c r="C691" s="34"/>
    </row>
    <row r="692" spans="3:3" x14ac:dyDescent="0.25">
      <c r="C692" s="34"/>
    </row>
    <row r="693" spans="3:3" x14ac:dyDescent="0.25">
      <c r="C693" s="34"/>
    </row>
    <row r="694" spans="3:3" x14ac:dyDescent="0.25">
      <c r="C694" s="34"/>
    </row>
    <row r="695" spans="3:3" x14ac:dyDescent="0.25">
      <c r="C695" s="34"/>
    </row>
    <row r="696" spans="3:3" x14ac:dyDescent="0.25">
      <c r="C696" s="34"/>
    </row>
    <row r="697" spans="3:3" x14ac:dyDescent="0.25">
      <c r="C697" s="34"/>
    </row>
    <row r="698" spans="3:3" x14ac:dyDescent="0.25">
      <c r="C698" s="34"/>
    </row>
    <row r="699" spans="3:3" x14ac:dyDescent="0.25">
      <c r="C699" s="34"/>
    </row>
    <row r="700" spans="3:3" x14ac:dyDescent="0.25">
      <c r="C700" s="34"/>
    </row>
    <row r="701" spans="3:3" x14ac:dyDescent="0.25">
      <c r="C701" s="34"/>
    </row>
    <row r="702" spans="3:3" x14ac:dyDescent="0.25">
      <c r="C702" s="34"/>
    </row>
    <row r="703" spans="3:3" x14ac:dyDescent="0.25">
      <c r="C703" s="34"/>
    </row>
    <row r="704" spans="3:3" x14ac:dyDescent="0.25">
      <c r="C704" s="34"/>
    </row>
    <row r="705" spans="3:3" x14ac:dyDescent="0.25">
      <c r="C705" s="34"/>
    </row>
    <row r="706" spans="3:3" x14ac:dyDescent="0.25">
      <c r="C706" s="34"/>
    </row>
    <row r="707" spans="3:3" x14ac:dyDescent="0.25">
      <c r="C707" s="34"/>
    </row>
    <row r="708" spans="3:3" x14ac:dyDescent="0.25">
      <c r="C708" s="34"/>
    </row>
    <row r="709" spans="3:3" x14ac:dyDescent="0.25">
      <c r="C709" s="34"/>
    </row>
    <row r="710" spans="3:3" x14ac:dyDescent="0.25">
      <c r="C710" s="34"/>
    </row>
    <row r="711" spans="3:3" x14ac:dyDescent="0.25">
      <c r="C711" s="34"/>
    </row>
    <row r="712" spans="3:3" x14ac:dyDescent="0.25">
      <c r="C712" s="34"/>
    </row>
    <row r="713" spans="3:3" x14ac:dyDescent="0.25">
      <c r="C713" s="34"/>
    </row>
    <row r="714" spans="3:3" x14ac:dyDescent="0.25">
      <c r="C714" s="34"/>
    </row>
    <row r="715" spans="3:3" x14ac:dyDescent="0.25">
      <c r="C715" s="34"/>
    </row>
    <row r="716" spans="3:3" x14ac:dyDescent="0.25">
      <c r="C716" s="34"/>
    </row>
    <row r="717" spans="3:3" x14ac:dyDescent="0.25">
      <c r="C717" s="34"/>
    </row>
    <row r="718" spans="3:3" x14ac:dyDescent="0.25">
      <c r="C718" s="34"/>
    </row>
    <row r="719" spans="3:3" x14ac:dyDescent="0.25">
      <c r="C719" s="34"/>
    </row>
    <row r="720" spans="3:3" x14ac:dyDescent="0.25">
      <c r="C720" s="34"/>
    </row>
    <row r="721" spans="3:3" x14ac:dyDescent="0.25">
      <c r="C721" s="34"/>
    </row>
    <row r="722" spans="3:3" x14ac:dyDescent="0.25">
      <c r="C722" s="34"/>
    </row>
    <row r="723" spans="3:3" x14ac:dyDescent="0.25">
      <c r="C723" s="34"/>
    </row>
    <row r="724" spans="3:3" x14ac:dyDescent="0.25">
      <c r="C724" s="34"/>
    </row>
    <row r="725" spans="3:3" x14ac:dyDescent="0.25">
      <c r="C725" s="34"/>
    </row>
    <row r="726" spans="3:3" x14ac:dyDescent="0.25">
      <c r="C726" s="34"/>
    </row>
    <row r="727" spans="3:3" x14ac:dyDescent="0.25">
      <c r="C727" s="34"/>
    </row>
    <row r="728" spans="3:3" x14ac:dyDescent="0.25">
      <c r="C728" s="34"/>
    </row>
    <row r="729" spans="3:3" x14ac:dyDescent="0.25">
      <c r="C729" s="34"/>
    </row>
    <row r="730" spans="3:3" x14ac:dyDescent="0.25">
      <c r="C730" s="34"/>
    </row>
    <row r="731" spans="3:3" x14ac:dyDescent="0.25">
      <c r="C731" s="34"/>
    </row>
    <row r="732" spans="3:3" x14ac:dyDescent="0.25">
      <c r="C732" s="34"/>
    </row>
    <row r="733" spans="3:3" x14ac:dyDescent="0.25">
      <c r="C733" s="34"/>
    </row>
    <row r="734" spans="3:3" x14ac:dyDescent="0.25">
      <c r="C734" s="34"/>
    </row>
    <row r="735" spans="3:3" x14ac:dyDescent="0.25">
      <c r="C735" s="34"/>
    </row>
    <row r="736" spans="3:3" x14ac:dyDescent="0.25">
      <c r="C736" s="34"/>
    </row>
    <row r="737" spans="3:3" x14ac:dyDescent="0.25">
      <c r="C737" s="34"/>
    </row>
    <row r="738" spans="3:3" x14ac:dyDescent="0.25">
      <c r="C738" s="34"/>
    </row>
    <row r="739" spans="3:3" x14ac:dyDescent="0.25">
      <c r="C739" s="34"/>
    </row>
    <row r="740" spans="3:3" x14ac:dyDescent="0.25">
      <c r="C740" s="34"/>
    </row>
    <row r="741" spans="3:3" x14ac:dyDescent="0.25">
      <c r="C741" s="34"/>
    </row>
    <row r="742" spans="3:3" x14ac:dyDescent="0.25">
      <c r="C742" s="34"/>
    </row>
    <row r="743" spans="3:3" x14ac:dyDescent="0.25">
      <c r="C743" s="34"/>
    </row>
    <row r="744" spans="3:3" x14ac:dyDescent="0.25">
      <c r="C744" s="34"/>
    </row>
    <row r="745" spans="3:3" x14ac:dyDescent="0.25">
      <c r="C745" s="34"/>
    </row>
    <row r="746" spans="3:3" x14ac:dyDescent="0.25">
      <c r="C746" s="34"/>
    </row>
    <row r="747" spans="3:3" x14ac:dyDescent="0.25">
      <c r="C747" s="34"/>
    </row>
    <row r="748" spans="3:3" x14ac:dyDescent="0.25">
      <c r="C748" s="34"/>
    </row>
    <row r="749" spans="3:3" x14ac:dyDescent="0.25">
      <c r="C749" s="34"/>
    </row>
    <row r="750" spans="3:3" x14ac:dyDescent="0.25">
      <c r="C750" s="34"/>
    </row>
    <row r="751" spans="3:3" x14ac:dyDescent="0.25">
      <c r="C751" s="34"/>
    </row>
    <row r="752" spans="3:3" x14ac:dyDescent="0.25">
      <c r="C752" s="34"/>
    </row>
    <row r="753" spans="3:3" x14ac:dyDescent="0.25">
      <c r="C753" s="34"/>
    </row>
    <row r="754" spans="3:3" x14ac:dyDescent="0.25">
      <c r="C754" s="34"/>
    </row>
    <row r="755" spans="3:3" x14ac:dyDescent="0.25">
      <c r="C755" s="34"/>
    </row>
    <row r="756" spans="3:3" x14ac:dyDescent="0.25">
      <c r="C756" s="34"/>
    </row>
    <row r="757" spans="3:3" x14ac:dyDescent="0.25">
      <c r="C757" s="34"/>
    </row>
    <row r="758" spans="3:3" x14ac:dyDescent="0.25">
      <c r="C758" s="34"/>
    </row>
    <row r="759" spans="3:3" x14ac:dyDescent="0.25">
      <c r="C759" s="34"/>
    </row>
    <row r="760" spans="3:3" x14ac:dyDescent="0.25">
      <c r="C760" s="34"/>
    </row>
    <row r="761" spans="3:3" x14ac:dyDescent="0.25">
      <c r="C761" s="34"/>
    </row>
    <row r="762" spans="3:3" x14ac:dyDescent="0.25">
      <c r="C762" s="34"/>
    </row>
    <row r="763" spans="3:3" x14ac:dyDescent="0.25">
      <c r="C763" s="34"/>
    </row>
    <row r="764" spans="3:3" x14ac:dyDescent="0.25">
      <c r="C764" s="34"/>
    </row>
    <row r="765" spans="3:3" x14ac:dyDescent="0.25">
      <c r="C765" s="34"/>
    </row>
    <row r="766" spans="3:3" x14ac:dyDescent="0.25">
      <c r="C766" s="34"/>
    </row>
    <row r="767" spans="3:3" x14ac:dyDescent="0.25">
      <c r="C767" s="34"/>
    </row>
    <row r="768" spans="3:3" x14ac:dyDescent="0.25">
      <c r="C768" s="34"/>
    </row>
    <row r="769" spans="3:3" x14ac:dyDescent="0.25">
      <c r="C769" s="34"/>
    </row>
    <row r="770" spans="3:3" x14ac:dyDescent="0.25">
      <c r="C770" s="34"/>
    </row>
    <row r="771" spans="3:3" x14ac:dyDescent="0.25">
      <c r="C771" s="34"/>
    </row>
    <row r="772" spans="3:3" x14ac:dyDescent="0.25">
      <c r="C772" s="34"/>
    </row>
    <row r="773" spans="3:3" x14ac:dyDescent="0.25">
      <c r="C773" s="34"/>
    </row>
    <row r="774" spans="3:3" x14ac:dyDescent="0.25">
      <c r="C774" s="34"/>
    </row>
    <row r="775" spans="3:3" x14ac:dyDescent="0.25">
      <c r="C775" s="34"/>
    </row>
    <row r="776" spans="3:3" x14ac:dyDescent="0.25">
      <c r="C776" s="34"/>
    </row>
    <row r="777" spans="3:3" x14ac:dyDescent="0.25">
      <c r="C777" s="34"/>
    </row>
    <row r="778" spans="3:3" x14ac:dyDescent="0.25">
      <c r="C778" s="34"/>
    </row>
    <row r="779" spans="3:3" x14ac:dyDescent="0.25">
      <c r="C779" s="34"/>
    </row>
    <row r="780" spans="3:3" x14ac:dyDescent="0.25">
      <c r="C780" s="34"/>
    </row>
    <row r="781" spans="3:3" x14ac:dyDescent="0.25">
      <c r="C781" s="34"/>
    </row>
    <row r="782" spans="3:3" x14ac:dyDescent="0.25">
      <c r="C782" s="34"/>
    </row>
    <row r="783" spans="3:3" x14ac:dyDescent="0.25">
      <c r="C783" s="34"/>
    </row>
    <row r="784" spans="3:3" x14ac:dyDescent="0.25">
      <c r="C784" s="34"/>
    </row>
    <row r="785" spans="3:3" x14ac:dyDescent="0.25">
      <c r="C785" s="34"/>
    </row>
    <row r="786" spans="3:3" x14ac:dyDescent="0.25">
      <c r="C786" s="34"/>
    </row>
    <row r="787" spans="3:3" x14ac:dyDescent="0.25">
      <c r="C787" s="34"/>
    </row>
    <row r="788" spans="3:3" x14ac:dyDescent="0.25">
      <c r="C788" s="34"/>
    </row>
    <row r="789" spans="3:3" x14ac:dyDescent="0.25">
      <c r="C789" s="34"/>
    </row>
    <row r="790" spans="3:3" x14ac:dyDescent="0.25">
      <c r="C790" s="34"/>
    </row>
    <row r="791" spans="3:3" x14ac:dyDescent="0.25">
      <c r="C791" s="34"/>
    </row>
    <row r="792" spans="3:3" x14ac:dyDescent="0.25">
      <c r="C792" s="34"/>
    </row>
    <row r="793" spans="3:3" x14ac:dyDescent="0.25">
      <c r="C793" s="34"/>
    </row>
    <row r="794" spans="3:3" x14ac:dyDescent="0.25">
      <c r="C794" s="34"/>
    </row>
    <row r="795" spans="3:3" x14ac:dyDescent="0.25">
      <c r="C795" s="34"/>
    </row>
    <row r="796" spans="3:3" x14ac:dyDescent="0.25">
      <c r="C796" s="34"/>
    </row>
    <row r="797" spans="3:3" x14ac:dyDescent="0.25">
      <c r="C797" s="34"/>
    </row>
    <row r="798" spans="3:3" x14ac:dyDescent="0.25">
      <c r="C798" s="34"/>
    </row>
    <row r="799" spans="3:3" x14ac:dyDescent="0.25">
      <c r="C799" s="34"/>
    </row>
    <row r="800" spans="3:3" x14ac:dyDescent="0.25">
      <c r="C800" s="34"/>
    </row>
    <row r="801" spans="3:3" x14ac:dyDescent="0.25">
      <c r="C801" s="34"/>
    </row>
    <row r="802" spans="3:3" x14ac:dyDescent="0.25">
      <c r="C802" s="34"/>
    </row>
    <row r="803" spans="3:3" x14ac:dyDescent="0.25">
      <c r="C803" s="34"/>
    </row>
    <row r="804" spans="3:3" x14ac:dyDescent="0.25">
      <c r="C804" s="34"/>
    </row>
    <row r="805" spans="3:3" x14ac:dyDescent="0.25">
      <c r="C805" s="34"/>
    </row>
    <row r="806" spans="3:3" x14ac:dyDescent="0.25">
      <c r="C806" s="34"/>
    </row>
    <row r="807" spans="3:3" x14ac:dyDescent="0.25">
      <c r="C807" s="34"/>
    </row>
    <row r="808" spans="3:3" x14ac:dyDescent="0.25">
      <c r="C808" s="34"/>
    </row>
    <row r="809" spans="3:3" x14ac:dyDescent="0.25">
      <c r="C809" s="34"/>
    </row>
    <row r="810" spans="3:3" x14ac:dyDescent="0.25">
      <c r="C810" s="34"/>
    </row>
    <row r="811" spans="3:3" x14ac:dyDescent="0.25">
      <c r="C811" s="34"/>
    </row>
    <row r="812" spans="3:3" x14ac:dyDescent="0.25">
      <c r="C812" s="34"/>
    </row>
    <row r="813" spans="3:3" x14ac:dyDescent="0.25">
      <c r="C813" s="34"/>
    </row>
    <row r="814" spans="3:3" x14ac:dyDescent="0.25">
      <c r="C814" s="34"/>
    </row>
    <row r="815" spans="3:3" x14ac:dyDescent="0.25">
      <c r="C815" s="34"/>
    </row>
    <row r="816" spans="3:3" x14ac:dyDescent="0.25">
      <c r="C816" s="34"/>
    </row>
    <row r="817" spans="3:3" x14ac:dyDescent="0.25">
      <c r="C817" s="34"/>
    </row>
    <row r="818" spans="3:3" x14ac:dyDescent="0.25">
      <c r="C818" s="34"/>
    </row>
    <row r="819" spans="3:3" x14ac:dyDescent="0.25">
      <c r="C819" s="34"/>
    </row>
    <row r="820" spans="3:3" x14ac:dyDescent="0.25">
      <c r="C820" s="34"/>
    </row>
    <row r="821" spans="3:3" x14ac:dyDescent="0.25">
      <c r="C821" s="34"/>
    </row>
    <row r="822" spans="3:3" x14ac:dyDescent="0.25">
      <c r="C822" s="34"/>
    </row>
    <row r="823" spans="3:3" x14ac:dyDescent="0.25">
      <c r="C823" s="34"/>
    </row>
    <row r="824" spans="3:3" x14ac:dyDescent="0.25">
      <c r="C824" s="34"/>
    </row>
    <row r="825" spans="3:3" x14ac:dyDescent="0.25">
      <c r="C825" s="34"/>
    </row>
    <row r="826" spans="3:3" x14ac:dyDescent="0.25">
      <c r="C826" s="34"/>
    </row>
    <row r="827" spans="3:3" x14ac:dyDescent="0.25">
      <c r="C827" s="34"/>
    </row>
    <row r="828" spans="3:3" x14ac:dyDescent="0.25">
      <c r="C828" s="34"/>
    </row>
    <row r="829" spans="3:3" x14ac:dyDescent="0.25">
      <c r="C829" s="34"/>
    </row>
    <row r="830" spans="3:3" x14ac:dyDescent="0.25">
      <c r="C830" s="34"/>
    </row>
    <row r="831" spans="3:3" x14ac:dyDescent="0.25">
      <c r="C831" s="34"/>
    </row>
    <row r="832" spans="3:3" x14ac:dyDescent="0.25">
      <c r="C832" s="34"/>
    </row>
    <row r="833" spans="3:3" x14ac:dyDescent="0.25">
      <c r="C833" s="34"/>
    </row>
    <row r="834" spans="3:3" x14ac:dyDescent="0.25">
      <c r="C834" s="34"/>
    </row>
    <row r="835" spans="3:3" x14ac:dyDescent="0.25">
      <c r="C835" s="34"/>
    </row>
    <row r="836" spans="3:3" x14ac:dyDescent="0.25">
      <c r="C836" s="34"/>
    </row>
    <row r="837" spans="3:3" x14ac:dyDescent="0.25">
      <c r="C837" s="34"/>
    </row>
    <row r="838" spans="3:3" x14ac:dyDescent="0.25">
      <c r="C838" s="34"/>
    </row>
    <row r="839" spans="3:3" x14ac:dyDescent="0.25">
      <c r="C839" s="34"/>
    </row>
    <row r="840" spans="3:3" x14ac:dyDescent="0.25">
      <c r="C840" s="34"/>
    </row>
    <row r="841" spans="3:3" x14ac:dyDescent="0.25">
      <c r="C841" s="34"/>
    </row>
    <row r="842" spans="3:3" x14ac:dyDescent="0.25">
      <c r="C842" s="34"/>
    </row>
    <row r="843" spans="3:3" x14ac:dyDescent="0.25">
      <c r="C843" s="34"/>
    </row>
    <row r="844" spans="3:3" x14ac:dyDescent="0.25">
      <c r="C844" s="34"/>
    </row>
    <row r="845" spans="3:3" x14ac:dyDescent="0.25">
      <c r="C845" s="34"/>
    </row>
    <row r="846" spans="3:3" x14ac:dyDescent="0.25">
      <c r="C846" s="34"/>
    </row>
    <row r="847" spans="3:3" x14ac:dyDescent="0.25">
      <c r="C847" s="34"/>
    </row>
    <row r="848" spans="3:3" x14ac:dyDescent="0.25">
      <c r="C848" s="34"/>
    </row>
    <row r="849" spans="3:3" x14ac:dyDescent="0.25">
      <c r="C849" s="34"/>
    </row>
    <row r="850" spans="3:3" x14ac:dyDescent="0.25">
      <c r="C850" s="34"/>
    </row>
    <row r="851" spans="3:3" x14ac:dyDescent="0.25">
      <c r="C851" s="34"/>
    </row>
    <row r="852" spans="3:3" x14ac:dyDescent="0.25">
      <c r="C852" s="34"/>
    </row>
    <row r="853" spans="3:3" x14ac:dyDescent="0.25">
      <c r="C853" s="34"/>
    </row>
    <row r="854" spans="3:3" x14ac:dyDescent="0.25">
      <c r="C854" s="34"/>
    </row>
    <row r="855" spans="3:3" x14ac:dyDescent="0.25">
      <c r="C855" s="34"/>
    </row>
    <row r="856" spans="3:3" x14ac:dyDescent="0.25">
      <c r="C856" s="34"/>
    </row>
    <row r="857" spans="3:3" x14ac:dyDescent="0.25">
      <c r="C857" s="34"/>
    </row>
    <row r="858" spans="3:3" x14ac:dyDescent="0.25">
      <c r="C858" s="34"/>
    </row>
    <row r="859" spans="3:3" x14ac:dyDescent="0.25">
      <c r="C859" s="34"/>
    </row>
    <row r="860" spans="3:3" x14ac:dyDescent="0.25">
      <c r="C860" s="34"/>
    </row>
    <row r="861" spans="3:3" x14ac:dyDescent="0.25">
      <c r="C861" s="34"/>
    </row>
    <row r="862" spans="3:3" x14ac:dyDescent="0.25">
      <c r="C862" s="34"/>
    </row>
    <row r="863" spans="3:3" x14ac:dyDescent="0.25">
      <c r="C863" s="34"/>
    </row>
    <row r="864" spans="3:3" x14ac:dyDescent="0.25">
      <c r="C864" s="34"/>
    </row>
    <row r="865" spans="3:3" x14ac:dyDescent="0.25">
      <c r="C865" s="34"/>
    </row>
    <row r="866" spans="3:3" x14ac:dyDescent="0.25">
      <c r="C866" s="34"/>
    </row>
    <row r="867" spans="3:3" x14ac:dyDescent="0.25">
      <c r="C867" s="34"/>
    </row>
    <row r="868" spans="3:3" x14ac:dyDescent="0.25">
      <c r="C868" s="34"/>
    </row>
    <row r="869" spans="3:3" x14ac:dyDescent="0.25">
      <c r="C869" s="34"/>
    </row>
    <row r="870" spans="3:3" x14ac:dyDescent="0.25">
      <c r="C870" s="34"/>
    </row>
    <row r="871" spans="3:3" x14ac:dyDescent="0.25">
      <c r="C871" s="34"/>
    </row>
    <row r="872" spans="3:3" x14ac:dyDescent="0.25">
      <c r="C872" s="34"/>
    </row>
    <row r="873" spans="3:3" x14ac:dyDescent="0.25">
      <c r="C873" s="34"/>
    </row>
    <row r="874" spans="3:3" x14ac:dyDescent="0.25">
      <c r="C874" s="34"/>
    </row>
    <row r="875" spans="3:3" x14ac:dyDescent="0.25">
      <c r="C875" s="34"/>
    </row>
    <row r="876" spans="3:3" x14ac:dyDescent="0.25">
      <c r="C876" s="34"/>
    </row>
    <row r="877" spans="3:3" x14ac:dyDescent="0.25">
      <c r="C877" s="34"/>
    </row>
    <row r="878" spans="3:3" x14ac:dyDescent="0.25">
      <c r="C878" s="34"/>
    </row>
    <row r="879" spans="3:3" x14ac:dyDescent="0.25">
      <c r="C879" s="34"/>
    </row>
    <row r="880" spans="3:3" x14ac:dyDescent="0.25">
      <c r="C880" s="34"/>
    </row>
    <row r="881" spans="3:3" x14ac:dyDescent="0.25">
      <c r="C881" s="34"/>
    </row>
    <row r="882" spans="3:3" x14ac:dyDescent="0.25">
      <c r="C882" s="34"/>
    </row>
    <row r="883" spans="3:3" x14ac:dyDescent="0.25">
      <c r="C883" s="34"/>
    </row>
    <row r="884" spans="3:3" x14ac:dyDescent="0.25">
      <c r="C884" s="34"/>
    </row>
    <row r="885" spans="3:3" x14ac:dyDescent="0.25">
      <c r="C885" s="34"/>
    </row>
    <row r="886" spans="3:3" x14ac:dyDescent="0.25">
      <c r="C886" s="34"/>
    </row>
    <row r="887" spans="3:3" x14ac:dyDescent="0.25">
      <c r="C887" s="34"/>
    </row>
    <row r="888" spans="3:3" x14ac:dyDescent="0.25">
      <c r="C888" s="34"/>
    </row>
    <row r="889" spans="3:3" x14ac:dyDescent="0.25">
      <c r="C889" s="34"/>
    </row>
    <row r="890" spans="3:3" x14ac:dyDescent="0.25">
      <c r="C890" s="34"/>
    </row>
    <row r="891" spans="3:3" x14ac:dyDescent="0.25">
      <c r="C891" s="34"/>
    </row>
    <row r="892" spans="3:3" x14ac:dyDescent="0.25">
      <c r="C892" s="34"/>
    </row>
    <row r="893" spans="3:3" x14ac:dyDescent="0.25">
      <c r="C893" s="34"/>
    </row>
    <row r="894" spans="3:3" x14ac:dyDescent="0.25">
      <c r="C894" s="34"/>
    </row>
    <row r="895" spans="3:3" x14ac:dyDescent="0.25">
      <c r="C895" s="34"/>
    </row>
    <row r="896" spans="3:3" x14ac:dyDescent="0.25">
      <c r="C896" s="34"/>
    </row>
    <row r="897" spans="3:3" x14ac:dyDescent="0.25">
      <c r="C897" s="34"/>
    </row>
    <row r="898" spans="3:3" x14ac:dyDescent="0.25">
      <c r="C898" s="34"/>
    </row>
    <row r="899" spans="3:3" x14ac:dyDescent="0.25">
      <c r="C899" s="34"/>
    </row>
    <row r="900" spans="3:3" x14ac:dyDescent="0.25">
      <c r="C900" s="34"/>
    </row>
    <row r="901" spans="3:3" x14ac:dyDescent="0.25">
      <c r="C901" s="34"/>
    </row>
    <row r="902" spans="3:3" x14ac:dyDescent="0.25">
      <c r="C902" s="34"/>
    </row>
    <row r="903" spans="3:3" x14ac:dyDescent="0.25">
      <c r="C903" s="34"/>
    </row>
    <row r="904" spans="3:3" x14ac:dyDescent="0.25">
      <c r="C904" s="34"/>
    </row>
    <row r="905" spans="3:3" x14ac:dyDescent="0.25">
      <c r="C905" s="34"/>
    </row>
    <row r="906" spans="3:3" x14ac:dyDescent="0.25">
      <c r="C906" s="34"/>
    </row>
    <row r="907" spans="3:3" x14ac:dyDescent="0.25">
      <c r="C907" s="34"/>
    </row>
    <row r="908" spans="3:3" x14ac:dyDescent="0.25">
      <c r="C908" s="34"/>
    </row>
    <row r="909" spans="3:3" x14ac:dyDescent="0.25">
      <c r="C909" s="34"/>
    </row>
    <row r="910" spans="3:3" x14ac:dyDescent="0.25">
      <c r="C910" s="34"/>
    </row>
    <row r="911" spans="3:3" x14ac:dyDescent="0.25">
      <c r="C911" s="34"/>
    </row>
    <row r="912" spans="3:3" x14ac:dyDescent="0.25">
      <c r="C912" s="34"/>
    </row>
    <row r="913" spans="3:3" x14ac:dyDescent="0.25">
      <c r="C913" s="34"/>
    </row>
    <row r="914" spans="3:3" x14ac:dyDescent="0.25">
      <c r="C914" s="34"/>
    </row>
    <row r="915" spans="3:3" x14ac:dyDescent="0.25">
      <c r="C915" s="34"/>
    </row>
    <row r="916" spans="3:3" x14ac:dyDescent="0.25">
      <c r="C916" s="34"/>
    </row>
    <row r="917" spans="3:3" x14ac:dyDescent="0.25">
      <c r="C917" s="34"/>
    </row>
    <row r="918" spans="3:3" x14ac:dyDescent="0.25">
      <c r="C918" s="34"/>
    </row>
    <row r="919" spans="3:3" x14ac:dyDescent="0.25">
      <c r="C919" s="34"/>
    </row>
    <row r="920" spans="3:3" x14ac:dyDescent="0.25">
      <c r="C920" s="34"/>
    </row>
    <row r="921" spans="3:3" x14ac:dyDescent="0.25">
      <c r="C921" s="34"/>
    </row>
    <row r="922" spans="3:3" x14ac:dyDescent="0.25">
      <c r="C922" s="34"/>
    </row>
    <row r="923" spans="3:3" x14ac:dyDescent="0.25">
      <c r="C923" s="34"/>
    </row>
    <row r="924" spans="3:3" x14ac:dyDescent="0.25">
      <c r="C924" s="34"/>
    </row>
    <row r="925" spans="3:3" x14ac:dyDescent="0.25">
      <c r="C925" s="34"/>
    </row>
    <row r="926" spans="3:3" x14ac:dyDescent="0.25">
      <c r="C926" s="34"/>
    </row>
    <row r="927" spans="3:3" x14ac:dyDescent="0.25">
      <c r="C927" s="34"/>
    </row>
    <row r="928" spans="3:3" x14ac:dyDescent="0.25">
      <c r="C928" s="34"/>
    </row>
    <row r="929" spans="3:3" x14ac:dyDescent="0.25">
      <c r="C929" s="34"/>
    </row>
    <row r="930" spans="3:3" x14ac:dyDescent="0.25">
      <c r="C930" s="34"/>
    </row>
    <row r="931" spans="3:3" x14ac:dyDescent="0.25">
      <c r="C931" s="34"/>
    </row>
    <row r="932" spans="3:3" x14ac:dyDescent="0.25">
      <c r="C932" s="34"/>
    </row>
    <row r="933" spans="3:3" x14ac:dyDescent="0.25">
      <c r="C933" s="34"/>
    </row>
    <row r="934" spans="3:3" x14ac:dyDescent="0.25">
      <c r="C934" s="34"/>
    </row>
    <row r="935" spans="3:3" x14ac:dyDescent="0.25">
      <c r="C935" s="34"/>
    </row>
    <row r="936" spans="3:3" x14ac:dyDescent="0.25">
      <c r="C936" s="34"/>
    </row>
    <row r="937" spans="3:3" x14ac:dyDescent="0.25">
      <c r="C937" s="34"/>
    </row>
    <row r="938" spans="3:3" x14ac:dyDescent="0.25">
      <c r="C938" s="34"/>
    </row>
    <row r="939" spans="3:3" x14ac:dyDescent="0.25">
      <c r="C939" s="34"/>
    </row>
    <row r="940" spans="3:3" x14ac:dyDescent="0.25">
      <c r="C940" s="34"/>
    </row>
    <row r="941" spans="3:3" x14ac:dyDescent="0.25">
      <c r="C941" s="34"/>
    </row>
    <row r="942" spans="3:3" x14ac:dyDescent="0.25">
      <c r="C942" s="34"/>
    </row>
    <row r="943" spans="3:3" x14ac:dyDescent="0.25">
      <c r="C943" s="34"/>
    </row>
    <row r="944" spans="3:3" x14ac:dyDescent="0.25">
      <c r="C944" s="34"/>
    </row>
    <row r="945" spans="3:3" x14ac:dyDescent="0.25">
      <c r="C945" s="34"/>
    </row>
    <row r="946" spans="3:3" x14ac:dyDescent="0.25">
      <c r="C946" s="34"/>
    </row>
    <row r="947" spans="3:3" x14ac:dyDescent="0.25">
      <c r="C947" s="34"/>
    </row>
    <row r="948" spans="3:3" x14ac:dyDescent="0.25">
      <c r="C948" s="34"/>
    </row>
    <row r="949" spans="3:3" x14ac:dyDescent="0.25">
      <c r="C949" s="34"/>
    </row>
    <row r="950" spans="3:3" x14ac:dyDescent="0.25">
      <c r="C950" s="34"/>
    </row>
    <row r="951" spans="3:3" x14ac:dyDescent="0.25">
      <c r="C951" s="34"/>
    </row>
    <row r="952" spans="3:3" x14ac:dyDescent="0.25">
      <c r="C952" s="34"/>
    </row>
    <row r="953" spans="3:3" x14ac:dyDescent="0.25">
      <c r="C953" s="34"/>
    </row>
    <row r="954" spans="3:3" x14ac:dyDescent="0.25">
      <c r="C954" s="34"/>
    </row>
    <row r="955" spans="3:3" x14ac:dyDescent="0.25">
      <c r="C955" s="34"/>
    </row>
    <row r="956" spans="3:3" x14ac:dyDescent="0.25">
      <c r="C956" s="34"/>
    </row>
    <row r="957" spans="3:3" x14ac:dyDescent="0.25">
      <c r="C957" s="34"/>
    </row>
    <row r="958" spans="3:3" x14ac:dyDescent="0.25">
      <c r="C958" s="34"/>
    </row>
    <row r="959" spans="3:3" x14ac:dyDescent="0.25">
      <c r="C959" s="34"/>
    </row>
    <row r="960" spans="3:3" x14ac:dyDescent="0.25">
      <c r="C960" s="34"/>
    </row>
    <row r="961" spans="3:3" x14ac:dyDescent="0.25">
      <c r="C961" s="34"/>
    </row>
    <row r="962" spans="3:3" x14ac:dyDescent="0.25">
      <c r="C962" s="34"/>
    </row>
    <row r="963" spans="3:3" x14ac:dyDescent="0.25">
      <c r="C963" s="34"/>
    </row>
    <row r="964" spans="3:3" x14ac:dyDescent="0.25">
      <c r="C964" s="34"/>
    </row>
    <row r="965" spans="3:3" x14ac:dyDescent="0.25">
      <c r="C965" s="34"/>
    </row>
    <row r="966" spans="3:3" x14ac:dyDescent="0.25">
      <c r="C966" s="34"/>
    </row>
    <row r="967" spans="3:3" x14ac:dyDescent="0.25">
      <c r="C967" s="34"/>
    </row>
    <row r="968" spans="3:3" x14ac:dyDescent="0.25">
      <c r="C968" s="34"/>
    </row>
    <row r="969" spans="3:3" x14ac:dyDescent="0.25">
      <c r="C969" s="34"/>
    </row>
    <row r="970" spans="3:3" x14ac:dyDescent="0.25">
      <c r="C970" s="34"/>
    </row>
    <row r="971" spans="3:3" x14ac:dyDescent="0.25">
      <c r="C971" s="34"/>
    </row>
    <row r="972" spans="3:3" x14ac:dyDescent="0.25">
      <c r="C972" s="34"/>
    </row>
    <row r="973" spans="3:3" x14ac:dyDescent="0.25">
      <c r="C973" s="34"/>
    </row>
    <row r="974" spans="3:3" x14ac:dyDescent="0.25">
      <c r="C974" s="34"/>
    </row>
    <row r="975" spans="3:3" x14ac:dyDescent="0.25">
      <c r="C975" s="34"/>
    </row>
    <row r="976" spans="3:3" x14ac:dyDescent="0.25">
      <c r="C976" s="34"/>
    </row>
    <row r="977" spans="3:3" x14ac:dyDescent="0.25">
      <c r="C977" s="34"/>
    </row>
    <row r="978" spans="3:3" x14ac:dyDescent="0.25">
      <c r="C978" s="34"/>
    </row>
    <row r="979" spans="3:3" x14ac:dyDescent="0.25">
      <c r="C979" s="34"/>
    </row>
    <row r="980" spans="3:3" x14ac:dyDescent="0.25">
      <c r="C980" s="34"/>
    </row>
    <row r="981" spans="3:3" x14ac:dyDescent="0.25">
      <c r="C981" s="34"/>
    </row>
    <row r="982" spans="3:3" x14ac:dyDescent="0.25">
      <c r="C982" s="34"/>
    </row>
    <row r="983" spans="3:3" x14ac:dyDescent="0.25">
      <c r="C983" s="34"/>
    </row>
    <row r="984" spans="3:3" x14ac:dyDescent="0.25">
      <c r="C984" s="34"/>
    </row>
    <row r="985" spans="3:3" x14ac:dyDescent="0.25">
      <c r="C985" s="34"/>
    </row>
    <row r="986" spans="3:3" x14ac:dyDescent="0.25">
      <c r="C986" s="34"/>
    </row>
    <row r="987" spans="3:3" x14ac:dyDescent="0.25">
      <c r="C987" s="34"/>
    </row>
    <row r="988" spans="3:3" x14ac:dyDescent="0.25">
      <c r="C988" s="34"/>
    </row>
    <row r="989" spans="3:3" x14ac:dyDescent="0.25">
      <c r="C989" s="34"/>
    </row>
    <row r="990" spans="3:3" x14ac:dyDescent="0.25">
      <c r="C990" s="34"/>
    </row>
    <row r="991" spans="3:3" x14ac:dyDescent="0.25">
      <c r="C991" s="34"/>
    </row>
    <row r="992" spans="3:3" x14ac:dyDescent="0.25">
      <c r="C992" s="34"/>
    </row>
    <row r="993" spans="3:3" x14ac:dyDescent="0.25">
      <c r="C993" s="34"/>
    </row>
    <row r="994" spans="3:3" x14ac:dyDescent="0.25">
      <c r="C994" s="34"/>
    </row>
    <row r="995" spans="3:3" x14ac:dyDescent="0.25">
      <c r="C995" s="34"/>
    </row>
    <row r="996" spans="3:3" x14ac:dyDescent="0.25">
      <c r="C996" s="34"/>
    </row>
    <row r="997" spans="3:3" x14ac:dyDescent="0.25">
      <c r="C997" s="34"/>
    </row>
    <row r="998" spans="3:3" x14ac:dyDescent="0.25">
      <c r="C998" s="34"/>
    </row>
    <row r="999" spans="3:3" x14ac:dyDescent="0.25">
      <c r="C999" s="34"/>
    </row>
    <row r="1000" spans="3:3" x14ac:dyDescent="0.25">
      <c r="C1000" s="34"/>
    </row>
    <row r="1001" spans="3:3" x14ac:dyDescent="0.25">
      <c r="C1001" s="34"/>
    </row>
    <row r="1002" spans="3:3" x14ac:dyDescent="0.25">
      <c r="C1002" s="34"/>
    </row>
    <row r="1003" spans="3:3" x14ac:dyDescent="0.25">
      <c r="C1003" s="34"/>
    </row>
    <row r="1004" spans="3:3" x14ac:dyDescent="0.25">
      <c r="C1004" s="34"/>
    </row>
    <row r="1005" spans="3:3" x14ac:dyDescent="0.25">
      <c r="C1005" s="34"/>
    </row>
    <row r="1006" spans="3:3" x14ac:dyDescent="0.25">
      <c r="C1006" s="34"/>
    </row>
    <row r="1007" spans="3:3" x14ac:dyDescent="0.25">
      <c r="C1007" s="34"/>
    </row>
    <row r="1008" spans="3:3" x14ac:dyDescent="0.25">
      <c r="C1008" s="34"/>
    </row>
    <row r="1009" spans="3:3" x14ac:dyDescent="0.25">
      <c r="C1009" s="34"/>
    </row>
    <row r="1010" spans="3:3" x14ac:dyDescent="0.25">
      <c r="C1010" s="34"/>
    </row>
    <row r="1011" spans="3:3" x14ac:dyDescent="0.25">
      <c r="C1011" s="34"/>
    </row>
    <row r="1012" spans="3:3" x14ac:dyDescent="0.25">
      <c r="C1012" s="34"/>
    </row>
    <row r="1013" spans="3:3" x14ac:dyDescent="0.25">
      <c r="C1013" s="34"/>
    </row>
    <row r="1014" spans="3:3" x14ac:dyDescent="0.25">
      <c r="C1014" s="34"/>
    </row>
    <row r="1015" spans="3:3" x14ac:dyDescent="0.25">
      <c r="C1015" s="34"/>
    </row>
    <row r="1016" spans="3:3" x14ac:dyDescent="0.25">
      <c r="C1016" s="34"/>
    </row>
    <row r="1017" spans="3:3" x14ac:dyDescent="0.25">
      <c r="C1017" s="34"/>
    </row>
    <row r="1018" spans="3:3" x14ac:dyDescent="0.25">
      <c r="C1018" s="34"/>
    </row>
    <row r="1019" spans="3:3" x14ac:dyDescent="0.25">
      <c r="C1019" s="34"/>
    </row>
    <row r="1020" spans="3:3" x14ac:dyDescent="0.25">
      <c r="C1020" s="34"/>
    </row>
    <row r="1021" spans="3:3" x14ac:dyDescent="0.25">
      <c r="C1021" s="34"/>
    </row>
    <row r="1022" spans="3:3" x14ac:dyDescent="0.25">
      <c r="C1022" s="34"/>
    </row>
    <row r="1023" spans="3:3" x14ac:dyDescent="0.25">
      <c r="C1023" s="34"/>
    </row>
    <row r="1024" spans="3:3" x14ac:dyDescent="0.25">
      <c r="C1024" s="34"/>
    </row>
    <row r="1025" spans="3:3" x14ac:dyDescent="0.25">
      <c r="C1025" s="34"/>
    </row>
    <row r="1026" spans="3:3" x14ac:dyDescent="0.25">
      <c r="C1026" s="34"/>
    </row>
    <row r="1027" spans="3:3" x14ac:dyDescent="0.25">
      <c r="C1027" s="34"/>
    </row>
    <row r="1028" spans="3:3" x14ac:dyDescent="0.25">
      <c r="C1028" s="34"/>
    </row>
    <row r="1029" spans="3:3" x14ac:dyDescent="0.25">
      <c r="C1029" s="34"/>
    </row>
    <row r="1030" spans="3:3" x14ac:dyDescent="0.25">
      <c r="C1030" s="34"/>
    </row>
    <row r="1031" spans="3:3" x14ac:dyDescent="0.25">
      <c r="C1031" s="34"/>
    </row>
    <row r="1032" spans="3:3" x14ac:dyDescent="0.25">
      <c r="C1032" s="34"/>
    </row>
    <row r="1033" spans="3:3" x14ac:dyDescent="0.25">
      <c r="C1033" s="34"/>
    </row>
    <row r="1034" spans="3:3" x14ac:dyDescent="0.25">
      <c r="C1034" s="34"/>
    </row>
    <row r="1035" spans="3:3" x14ac:dyDescent="0.25">
      <c r="C1035" s="34"/>
    </row>
    <row r="1036" spans="3:3" x14ac:dyDescent="0.25">
      <c r="C1036" s="34"/>
    </row>
    <row r="1037" spans="3:3" x14ac:dyDescent="0.25">
      <c r="C1037" s="34"/>
    </row>
    <row r="1038" spans="3:3" x14ac:dyDescent="0.25">
      <c r="C1038" s="34"/>
    </row>
    <row r="1039" spans="3:3" x14ac:dyDescent="0.25">
      <c r="C1039" s="34"/>
    </row>
    <row r="1040" spans="3:3" x14ac:dyDescent="0.25">
      <c r="C1040" s="34"/>
    </row>
    <row r="1041" spans="3:3" x14ac:dyDescent="0.25">
      <c r="C1041" s="34"/>
    </row>
    <row r="1042" spans="3:3" x14ac:dyDescent="0.25">
      <c r="C1042" s="34"/>
    </row>
    <row r="1043" spans="3:3" x14ac:dyDescent="0.25">
      <c r="C1043" s="34"/>
    </row>
    <row r="1044" spans="3:3" x14ac:dyDescent="0.25">
      <c r="C1044" s="34"/>
    </row>
    <row r="1045" spans="3:3" x14ac:dyDescent="0.25">
      <c r="C1045" s="34"/>
    </row>
    <row r="1046" spans="3:3" x14ac:dyDescent="0.25">
      <c r="C1046" s="34"/>
    </row>
    <row r="1047" spans="3:3" x14ac:dyDescent="0.25">
      <c r="C1047" s="34"/>
    </row>
    <row r="1048" spans="3:3" x14ac:dyDescent="0.25">
      <c r="C1048" s="34"/>
    </row>
    <row r="1049" spans="3:3" x14ac:dyDescent="0.25">
      <c r="C1049" s="34"/>
    </row>
    <row r="1050" spans="3:3" x14ac:dyDescent="0.25">
      <c r="C1050" s="34"/>
    </row>
    <row r="1051" spans="3:3" x14ac:dyDescent="0.25">
      <c r="C1051" s="34"/>
    </row>
    <row r="1052" spans="3:3" x14ac:dyDescent="0.25">
      <c r="C1052" s="34"/>
    </row>
    <row r="1053" spans="3:3" x14ac:dyDescent="0.25">
      <c r="C1053" s="34"/>
    </row>
    <row r="1054" spans="3:3" x14ac:dyDescent="0.25">
      <c r="C1054" s="34"/>
    </row>
    <row r="1055" spans="3:3" x14ac:dyDescent="0.25">
      <c r="C1055" s="34"/>
    </row>
    <row r="1056" spans="3:3" x14ac:dyDescent="0.25">
      <c r="C1056" s="34"/>
    </row>
    <row r="1057" spans="3:3" x14ac:dyDescent="0.25">
      <c r="C1057" s="34"/>
    </row>
    <row r="1058" spans="3:3" x14ac:dyDescent="0.25">
      <c r="C1058" s="34"/>
    </row>
    <row r="1059" spans="3:3" x14ac:dyDescent="0.25">
      <c r="C1059" s="34"/>
    </row>
    <row r="1060" spans="3:3" x14ac:dyDescent="0.25">
      <c r="C1060" s="34"/>
    </row>
    <row r="1061" spans="3:3" x14ac:dyDescent="0.25">
      <c r="C1061" s="34"/>
    </row>
    <row r="1062" spans="3:3" x14ac:dyDescent="0.25">
      <c r="C1062" s="34"/>
    </row>
    <row r="1063" spans="3:3" x14ac:dyDescent="0.25">
      <c r="C1063" s="34"/>
    </row>
    <row r="1064" spans="3:3" x14ac:dyDescent="0.25">
      <c r="C1064" s="34"/>
    </row>
    <row r="1065" spans="3:3" x14ac:dyDescent="0.25">
      <c r="C1065" s="34"/>
    </row>
    <row r="1066" spans="3:3" x14ac:dyDescent="0.25">
      <c r="C1066" s="34"/>
    </row>
    <row r="1067" spans="3:3" x14ac:dyDescent="0.25">
      <c r="C1067" s="34"/>
    </row>
    <row r="1068" spans="3:3" x14ac:dyDescent="0.25">
      <c r="C1068" s="34"/>
    </row>
    <row r="1069" spans="3:3" x14ac:dyDescent="0.25">
      <c r="C1069" s="34"/>
    </row>
    <row r="1070" spans="3:3" x14ac:dyDescent="0.25">
      <c r="C1070" s="34"/>
    </row>
    <row r="1071" spans="3:3" x14ac:dyDescent="0.25">
      <c r="C1071" s="34"/>
    </row>
    <row r="1072" spans="3:3" x14ac:dyDescent="0.25">
      <c r="C1072" s="34"/>
    </row>
    <row r="1073" spans="3:3" x14ac:dyDescent="0.25">
      <c r="C1073" s="34"/>
    </row>
    <row r="1074" spans="3:3" x14ac:dyDescent="0.25">
      <c r="C1074" s="34"/>
    </row>
    <row r="1075" spans="3:3" x14ac:dyDescent="0.25">
      <c r="C1075" s="34"/>
    </row>
    <row r="1076" spans="3:3" x14ac:dyDescent="0.25">
      <c r="C1076" s="34"/>
    </row>
    <row r="1077" spans="3:3" x14ac:dyDescent="0.25">
      <c r="C1077" s="34"/>
    </row>
    <row r="1078" spans="3:3" x14ac:dyDescent="0.25">
      <c r="C1078" s="34"/>
    </row>
    <row r="1079" spans="3:3" x14ac:dyDescent="0.25">
      <c r="C1079" s="34"/>
    </row>
    <row r="1080" spans="3:3" x14ac:dyDescent="0.25">
      <c r="C1080" s="34"/>
    </row>
    <row r="1081" spans="3:3" x14ac:dyDescent="0.25">
      <c r="C1081" s="34"/>
    </row>
    <row r="1082" spans="3:3" x14ac:dyDescent="0.25">
      <c r="C1082" s="34"/>
    </row>
    <row r="1083" spans="3:3" x14ac:dyDescent="0.25">
      <c r="C1083" s="34"/>
    </row>
    <row r="1084" spans="3:3" x14ac:dyDescent="0.25">
      <c r="C1084" s="34"/>
    </row>
    <row r="1085" spans="3:3" x14ac:dyDescent="0.25">
      <c r="C1085" s="34"/>
    </row>
    <row r="1086" spans="3:3" x14ac:dyDescent="0.25">
      <c r="C1086" s="34"/>
    </row>
    <row r="1087" spans="3:3" x14ac:dyDescent="0.25">
      <c r="C1087" s="34"/>
    </row>
    <row r="1088" spans="3:3" x14ac:dyDescent="0.25">
      <c r="C1088" s="34"/>
    </row>
    <row r="1089" spans="3:3" x14ac:dyDescent="0.25">
      <c r="C1089" s="34"/>
    </row>
    <row r="1090" spans="3:3" x14ac:dyDescent="0.25">
      <c r="C1090" s="34"/>
    </row>
    <row r="1091" spans="3:3" x14ac:dyDescent="0.25">
      <c r="C1091" s="34"/>
    </row>
    <row r="1092" spans="3:3" x14ac:dyDescent="0.25">
      <c r="C1092" s="34"/>
    </row>
    <row r="1093" spans="3:3" x14ac:dyDescent="0.25">
      <c r="C1093" s="34"/>
    </row>
    <row r="1094" spans="3:3" x14ac:dyDescent="0.25">
      <c r="C1094" s="34"/>
    </row>
    <row r="1095" spans="3:3" x14ac:dyDescent="0.25">
      <c r="C1095" s="34"/>
    </row>
    <row r="1096" spans="3:3" x14ac:dyDescent="0.25">
      <c r="C1096" s="34"/>
    </row>
    <row r="1097" spans="3:3" x14ac:dyDescent="0.25">
      <c r="C1097" s="34"/>
    </row>
    <row r="1098" spans="3:3" x14ac:dyDescent="0.25">
      <c r="C1098" s="34"/>
    </row>
    <row r="1099" spans="3:3" x14ac:dyDescent="0.25">
      <c r="C1099" s="34"/>
    </row>
    <row r="1100" spans="3:3" x14ac:dyDescent="0.25">
      <c r="C1100" s="34"/>
    </row>
    <row r="1101" spans="3:3" x14ac:dyDescent="0.25">
      <c r="C1101" s="34"/>
    </row>
    <row r="1102" spans="3:3" x14ac:dyDescent="0.25">
      <c r="C1102" s="34"/>
    </row>
    <row r="1103" spans="3:3" x14ac:dyDescent="0.25">
      <c r="C1103" s="34"/>
    </row>
    <row r="1104" spans="3:3" x14ac:dyDescent="0.25">
      <c r="C1104" s="34"/>
    </row>
    <row r="1105" spans="3:3" x14ac:dyDescent="0.25">
      <c r="C1105" s="34"/>
    </row>
    <row r="1106" spans="3:3" x14ac:dyDescent="0.25">
      <c r="C1106" s="34"/>
    </row>
    <row r="1107" spans="3:3" x14ac:dyDescent="0.25">
      <c r="C1107" s="34"/>
    </row>
    <row r="1108" spans="3:3" x14ac:dyDescent="0.25">
      <c r="C1108" s="34"/>
    </row>
    <row r="1109" spans="3:3" x14ac:dyDescent="0.25">
      <c r="C1109" s="34"/>
    </row>
    <row r="1110" spans="3:3" x14ac:dyDescent="0.25">
      <c r="C1110" s="34"/>
    </row>
    <row r="1111" spans="3:3" x14ac:dyDescent="0.25">
      <c r="C1111" s="34"/>
    </row>
    <row r="1112" spans="3:3" x14ac:dyDescent="0.25">
      <c r="C1112" s="34"/>
    </row>
    <row r="1113" spans="3:3" x14ac:dyDescent="0.25">
      <c r="C1113" s="34"/>
    </row>
    <row r="1114" spans="3:3" x14ac:dyDescent="0.25">
      <c r="C1114" s="34"/>
    </row>
    <row r="1115" spans="3:3" x14ac:dyDescent="0.25">
      <c r="C1115" s="34"/>
    </row>
    <row r="1116" spans="3:3" x14ac:dyDescent="0.25">
      <c r="C1116" s="34"/>
    </row>
    <row r="1117" spans="3:3" x14ac:dyDescent="0.25">
      <c r="C1117" s="34"/>
    </row>
    <row r="1118" spans="3:3" x14ac:dyDescent="0.25">
      <c r="C1118" s="34"/>
    </row>
    <row r="1119" spans="3:3" x14ac:dyDescent="0.25">
      <c r="C1119" s="34"/>
    </row>
    <row r="1120" spans="3:3" x14ac:dyDescent="0.25">
      <c r="C1120" s="34"/>
    </row>
    <row r="1121" spans="3:3" x14ac:dyDescent="0.25">
      <c r="C1121" s="34"/>
    </row>
    <row r="1122" spans="3:3" x14ac:dyDescent="0.25">
      <c r="C1122" s="34"/>
    </row>
    <row r="1123" spans="3:3" x14ac:dyDescent="0.25">
      <c r="C1123" s="34"/>
    </row>
    <row r="1124" spans="3:3" x14ac:dyDescent="0.25">
      <c r="C1124" s="34"/>
    </row>
    <row r="1125" spans="3:3" x14ac:dyDescent="0.25">
      <c r="C1125" s="34"/>
    </row>
    <row r="1126" spans="3:3" x14ac:dyDescent="0.25">
      <c r="C1126" s="34"/>
    </row>
    <row r="1127" spans="3:3" x14ac:dyDescent="0.25">
      <c r="C1127" s="34"/>
    </row>
    <row r="1128" spans="3:3" x14ac:dyDescent="0.25">
      <c r="C1128" s="34"/>
    </row>
    <row r="1129" spans="3:3" x14ac:dyDescent="0.25">
      <c r="C1129" s="34"/>
    </row>
    <row r="1130" spans="3:3" x14ac:dyDescent="0.25">
      <c r="C1130" s="34"/>
    </row>
    <row r="1131" spans="3:3" x14ac:dyDescent="0.25">
      <c r="C1131" s="34"/>
    </row>
    <row r="1132" spans="3:3" x14ac:dyDescent="0.25">
      <c r="C1132" s="34"/>
    </row>
    <row r="1133" spans="3:3" x14ac:dyDescent="0.25">
      <c r="C1133" s="34"/>
    </row>
    <row r="1134" spans="3:3" x14ac:dyDescent="0.25">
      <c r="C1134" s="34"/>
    </row>
    <row r="1135" spans="3:3" x14ac:dyDescent="0.25">
      <c r="C1135" s="34"/>
    </row>
    <row r="1136" spans="3:3" x14ac:dyDescent="0.25">
      <c r="C1136" s="34"/>
    </row>
    <row r="1137" spans="3:3" x14ac:dyDescent="0.25">
      <c r="C1137" s="34"/>
    </row>
    <row r="1138" spans="3:3" x14ac:dyDescent="0.25">
      <c r="C1138" s="34"/>
    </row>
    <row r="1139" spans="3:3" x14ac:dyDescent="0.25">
      <c r="C1139" s="34"/>
    </row>
    <row r="1140" spans="3:3" x14ac:dyDescent="0.25">
      <c r="C1140" s="34"/>
    </row>
    <row r="1141" spans="3:3" x14ac:dyDescent="0.25">
      <c r="C1141" s="34"/>
    </row>
    <row r="1142" spans="3:3" x14ac:dyDescent="0.25">
      <c r="C1142" s="34"/>
    </row>
    <row r="1143" spans="3:3" x14ac:dyDescent="0.25">
      <c r="C1143" s="34"/>
    </row>
    <row r="1144" spans="3:3" x14ac:dyDescent="0.25">
      <c r="C1144" s="34"/>
    </row>
    <row r="1145" spans="3:3" x14ac:dyDescent="0.25">
      <c r="C1145" s="34"/>
    </row>
    <row r="1146" spans="3:3" x14ac:dyDescent="0.25">
      <c r="C1146" s="34"/>
    </row>
    <row r="1147" spans="3:3" x14ac:dyDescent="0.25">
      <c r="C1147" s="34"/>
    </row>
    <row r="1148" spans="3:3" x14ac:dyDescent="0.25">
      <c r="C1148" s="34"/>
    </row>
    <row r="1149" spans="3:3" x14ac:dyDescent="0.25">
      <c r="C1149" s="34"/>
    </row>
    <row r="1150" spans="3:3" x14ac:dyDescent="0.25">
      <c r="C1150" s="34"/>
    </row>
    <row r="1151" spans="3:3" x14ac:dyDescent="0.25">
      <c r="C1151" s="34"/>
    </row>
    <row r="1152" spans="3:3" x14ac:dyDescent="0.25">
      <c r="C1152" s="34"/>
    </row>
    <row r="1153" spans="3:3" x14ac:dyDescent="0.25">
      <c r="C1153" s="34"/>
    </row>
    <row r="1154" spans="3:3" x14ac:dyDescent="0.25">
      <c r="C1154" s="34"/>
    </row>
    <row r="1155" spans="3:3" x14ac:dyDescent="0.25">
      <c r="C1155" s="34"/>
    </row>
    <row r="1156" spans="3:3" x14ac:dyDescent="0.25">
      <c r="C1156" s="34"/>
    </row>
    <row r="1157" spans="3:3" x14ac:dyDescent="0.25">
      <c r="C1157" s="34"/>
    </row>
    <row r="1158" spans="3:3" x14ac:dyDescent="0.25">
      <c r="C1158" s="34"/>
    </row>
    <row r="1159" spans="3:3" x14ac:dyDescent="0.25">
      <c r="C1159" s="34"/>
    </row>
    <row r="1160" spans="3:3" x14ac:dyDescent="0.25">
      <c r="C1160" s="34"/>
    </row>
    <row r="1161" spans="3:3" x14ac:dyDescent="0.25">
      <c r="C1161" s="34"/>
    </row>
    <row r="1162" spans="3:3" x14ac:dyDescent="0.25">
      <c r="C1162" s="34"/>
    </row>
    <row r="1163" spans="3:3" x14ac:dyDescent="0.25">
      <c r="C1163" s="34"/>
    </row>
    <row r="1164" spans="3:3" x14ac:dyDescent="0.25">
      <c r="C1164" s="34"/>
    </row>
    <row r="1165" spans="3:3" x14ac:dyDescent="0.25">
      <c r="C1165" s="34"/>
    </row>
    <row r="1166" spans="3:3" x14ac:dyDescent="0.25">
      <c r="C1166" s="34"/>
    </row>
    <row r="1167" spans="3:3" x14ac:dyDescent="0.25">
      <c r="C1167" s="34"/>
    </row>
    <row r="1168" spans="3:3" x14ac:dyDescent="0.25">
      <c r="C1168" s="34"/>
    </row>
    <row r="1169" spans="3:3" x14ac:dyDescent="0.25">
      <c r="C1169" s="34"/>
    </row>
    <row r="1170" spans="3:3" x14ac:dyDescent="0.25">
      <c r="C1170" s="34"/>
    </row>
    <row r="1171" spans="3:3" x14ac:dyDescent="0.25">
      <c r="C1171" s="34"/>
    </row>
    <row r="1172" spans="3:3" x14ac:dyDescent="0.25">
      <c r="C1172" s="34"/>
    </row>
    <row r="1173" spans="3:3" x14ac:dyDescent="0.25">
      <c r="C1173" s="34"/>
    </row>
    <row r="1174" spans="3:3" x14ac:dyDescent="0.25">
      <c r="C1174" s="34"/>
    </row>
    <row r="1175" spans="3:3" x14ac:dyDescent="0.25">
      <c r="C1175" s="34"/>
    </row>
    <row r="1176" spans="3:3" x14ac:dyDescent="0.25">
      <c r="C1176" s="34"/>
    </row>
    <row r="1177" spans="3:3" x14ac:dyDescent="0.25">
      <c r="C1177" s="34"/>
    </row>
    <row r="1178" spans="3:3" x14ac:dyDescent="0.25">
      <c r="C1178" s="34"/>
    </row>
    <row r="1179" spans="3:3" x14ac:dyDescent="0.25">
      <c r="C1179" s="34"/>
    </row>
    <row r="1180" spans="3:3" x14ac:dyDescent="0.25">
      <c r="C1180" s="34"/>
    </row>
    <row r="1181" spans="3:3" x14ac:dyDescent="0.25">
      <c r="C1181" s="34"/>
    </row>
    <row r="1182" spans="3:3" x14ac:dyDescent="0.25">
      <c r="C1182" s="34"/>
    </row>
    <row r="1183" spans="3:3" x14ac:dyDescent="0.25">
      <c r="C1183" s="34"/>
    </row>
    <row r="1184" spans="3:3" x14ac:dyDescent="0.25">
      <c r="C1184" s="34"/>
    </row>
    <row r="1185" spans="3:3" x14ac:dyDescent="0.25">
      <c r="C1185" s="34"/>
    </row>
    <row r="1186" spans="3:3" x14ac:dyDescent="0.25">
      <c r="C1186" s="34"/>
    </row>
    <row r="1187" spans="3:3" x14ac:dyDescent="0.25">
      <c r="C1187" s="34"/>
    </row>
    <row r="1188" spans="3:3" x14ac:dyDescent="0.25">
      <c r="C1188" s="34"/>
    </row>
    <row r="1189" spans="3:3" x14ac:dyDescent="0.25">
      <c r="C1189" s="34"/>
    </row>
    <row r="1190" spans="3:3" x14ac:dyDescent="0.25">
      <c r="C1190" s="34"/>
    </row>
    <row r="1191" spans="3:3" x14ac:dyDescent="0.25">
      <c r="C1191" s="34"/>
    </row>
    <row r="1192" spans="3:3" x14ac:dyDescent="0.25">
      <c r="C1192" s="34"/>
    </row>
    <row r="1193" spans="3:3" x14ac:dyDescent="0.25">
      <c r="C1193" s="34"/>
    </row>
    <row r="1194" spans="3:3" x14ac:dyDescent="0.25">
      <c r="C1194" s="34"/>
    </row>
    <row r="1195" spans="3:3" x14ac:dyDescent="0.25">
      <c r="C1195" s="34"/>
    </row>
    <row r="1196" spans="3:3" x14ac:dyDescent="0.25">
      <c r="C1196" s="34"/>
    </row>
    <row r="1197" spans="3:3" x14ac:dyDescent="0.25">
      <c r="C1197" s="34"/>
    </row>
    <row r="1198" spans="3:3" x14ac:dyDescent="0.25">
      <c r="C1198" s="34"/>
    </row>
    <row r="1199" spans="3:3" x14ac:dyDescent="0.25">
      <c r="C1199" s="34"/>
    </row>
    <row r="1200" spans="3:3" x14ac:dyDescent="0.25">
      <c r="C1200" s="34"/>
    </row>
    <row r="1201" spans="3:3" x14ac:dyDescent="0.25">
      <c r="C1201" s="34"/>
    </row>
    <row r="1202" spans="3:3" x14ac:dyDescent="0.25">
      <c r="C1202" s="34"/>
    </row>
    <row r="1203" spans="3:3" x14ac:dyDescent="0.25">
      <c r="C1203" s="34"/>
    </row>
    <row r="1204" spans="3:3" x14ac:dyDescent="0.25">
      <c r="C1204" s="34"/>
    </row>
    <row r="1205" spans="3:3" x14ac:dyDescent="0.25">
      <c r="C1205" s="34"/>
    </row>
    <row r="1206" spans="3:3" x14ac:dyDescent="0.25">
      <c r="C1206" s="34"/>
    </row>
    <row r="1207" spans="3:3" x14ac:dyDescent="0.25">
      <c r="C1207" s="34"/>
    </row>
    <row r="1208" spans="3:3" x14ac:dyDescent="0.25">
      <c r="C1208" s="34"/>
    </row>
    <row r="1209" spans="3:3" x14ac:dyDescent="0.25">
      <c r="C1209" s="34"/>
    </row>
    <row r="1210" spans="3:3" x14ac:dyDescent="0.25">
      <c r="C1210" s="34"/>
    </row>
    <row r="1211" spans="3:3" x14ac:dyDescent="0.25">
      <c r="C1211" s="34"/>
    </row>
    <row r="1212" spans="3:3" x14ac:dyDescent="0.25">
      <c r="C1212" s="34"/>
    </row>
    <row r="1213" spans="3:3" x14ac:dyDescent="0.25">
      <c r="C1213" s="34"/>
    </row>
    <row r="1214" spans="3:3" x14ac:dyDescent="0.25">
      <c r="C1214" s="34"/>
    </row>
    <row r="1215" spans="3:3" x14ac:dyDescent="0.25">
      <c r="C1215" s="34"/>
    </row>
    <row r="1216" spans="3:3" x14ac:dyDescent="0.25">
      <c r="C1216" s="34"/>
    </row>
    <row r="1217" spans="3:3" x14ac:dyDescent="0.25">
      <c r="C1217" s="34"/>
    </row>
    <row r="1218" spans="3:3" x14ac:dyDescent="0.25">
      <c r="C1218" s="34"/>
    </row>
    <row r="1219" spans="3:3" x14ac:dyDescent="0.25">
      <c r="C1219" s="34"/>
    </row>
    <row r="1220" spans="3:3" x14ac:dyDescent="0.25">
      <c r="C1220" s="34"/>
    </row>
    <row r="1221" spans="3:3" x14ac:dyDescent="0.25">
      <c r="C1221" s="34"/>
    </row>
    <row r="1222" spans="3:3" x14ac:dyDescent="0.25">
      <c r="C1222" s="34"/>
    </row>
    <row r="1223" spans="3:3" x14ac:dyDescent="0.25">
      <c r="C1223" s="34"/>
    </row>
    <row r="1224" spans="3:3" x14ac:dyDescent="0.25">
      <c r="C1224" s="34"/>
    </row>
    <row r="1225" spans="3:3" x14ac:dyDescent="0.25">
      <c r="C1225" s="34"/>
    </row>
    <row r="1226" spans="3:3" x14ac:dyDescent="0.25">
      <c r="C1226" s="34"/>
    </row>
    <row r="1227" spans="3:3" x14ac:dyDescent="0.25">
      <c r="C1227" s="34"/>
    </row>
    <row r="1228" spans="3:3" x14ac:dyDescent="0.25">
      <c r="C1228" s="34"/>
    </row>
    <row r="1229" spans="3:3" x14ac:dyDescent="0.25">
      <c r="C1229" s="34"/>
    </row>
    <row r="1230" spans="3:3" x14ac:dyDescent="0.25">
      <c r="C1230" s="34"/>
    </row>
    <row r="1231" spans="3:3" x14ac:dyDescent="0.25">
      <c r="C1231" s="34"/>
    </row>
    <row r="1232" spans="3:3" x14ac:dyDescent="0.25">
      <c r="C1232" s="34"/>
    </row>
    <row r="1233" spans="3:3" x14ac:dyDescent="0.25">
      <c r="C1233" s="34"/>
    </row>
    <row r="1234" spans="3:3" x14ac:dyDescent="0.25">
      <c r="C1234" s="34"/>
    </row>
    <row r="1235" spans="3:3" x14ac:dyDescent="0.25">
      <c r="C1235" s="34"/>
    </row>
    <row r="1236" spans="3:3" x14ac:dyDescent="0.25">
      <c r="C1236" s="34"/>
    </row>
    <row r="1237" spans="3:3" x14ac:dyDescent="0.25">
      <c r="C1237" s="34"/>
    </row>
    <row r="1238" spans="3:3" x14ac:dyDescent="0.25">
      <c r="C1238" s="34"/>
    </row>
    <row r="1239" spans="3:3" x14ac:dyDescent="0.25">
      <c r="C1239" s="34"/>
    </row>
    <row r="1240" spans="3:3" x14ac:dyDescent="0.25">
      <c r="C1240" s="34"/>
    </row>
    <row r="1241" spans="3:3" x14ac:dyDescent="0.25">
      <c r="C1241" s="34"/>
    </row>
    <row r="1242" spans="3:3" x14ac:dyDescent="0.25">
      <c r="C1242" s="34"/>
    </row>
    <row r="1243" spans="3:3" x14ac:dyDescent="0.25">
      <c r="C1243" s="34"/>
    </row>
    <row r="1244" spans="3:3" x14ac:dyDescent="0.25">
      <c r="C1244" s="34"/>
    </row>
    <row r="1245" spans="3:3" x14ac:dyDescent="0.25">
      <c r="C1245" s="34"/>
    </row>
    <row r="1246" spans="3:3" x14ac:dyDescent="0.25">
      <c r="C1246" s="34"/>
    </row>
    <row r="1247" spans="3:3" x14ac:dyDescent="0.25">
      <c r="C1247" s="34"/>
    </row>
    <row r="1248" spans="3:3" x14ac:dyDescent="0.25">
      <c r="C1248" s="34"/>
    </row>
    <row r="1249" spans="3:3" x14ac:dyDescent="0.25">
      <c r="C1249" s="34"/>
    </row>
    <row r="1250" spans="3:3" x14ac:dyDescent="0.25">
      <c r="C1250" s="34"/>
    </row>
    <row r="1251" spans="3:3" x14ac:dyDescent="0.25">
      <c r="C1251" s="34"/>
    </row>
    <row r="1252" spans="3:3" x14ac:dyDescent="0.25">
      <c r="C1252" s="34"/>
    </row>
    <row r="1253" spans="3:3" x14ac:dyDescent="0.25">
      <c r="C1253" s="34"/>
    </row>
    <row r="1254" spans="3:3" x14ac:dyDescent="0.25">
      <c r="C1254" s="34"/>
    </row>
    <row r="1255" spans="3:3" x14ac:dyDescent="0.25">
      <c r="C1255" s="34"/>
    </row>
    <row r="1256" spans="3:3" x14ac:dyDescent="0.25">
      <c r="C1256" s="34"/>
    </row>
    <row r="1257" spans="3:3" x14ac:dyDescent="0.25">
      <c r="C1257" s="34"/>
    </row>
    <row r="1258" spans="3:3" x14ac:dyDescent="0.25">
      <c r="C1258" s="34"/>
    </row>
    <row r="1259" spans="3:3" x14ac:dyDescent="0.25">
      <c r="C1259" s="34"/>
    </row>
    <row r="1260" spans="3:3" x14ac:dyDescent="0.25">
      <c r="C1260" s="34"/>
    </row>
    <row r="1261" spans="3:3" x14ac:dyDescent="0.25">
      <c r="C1261" s="34"/>
    </row>
    <row r="1262" spans="3:3" x14ac:dyDescent="0.25">
      <c r="C1262" s="34"/>
    </row>
    <row r="1263" spans="3:3" x14ac:dyDescent="0.25">
      <c r="C1263" s="34"/>
    </row>
    <row r="1264" spans="3:3" x14ac:dyDescent="0.25">
      <c r="C1264" s="34"/>
    </row>
    <row r="1265" spans="3:3" x14ac:dyDescent="0.25">
      <c r="C1265" s="34"/>
    </row>
    <row r="1266" spans="3:3" x14ac:dyDescent="0.25">
      <c r="C1266" s="34"/>
    </row>
    <row r="1267" spans="3:3" x14ac:dyDescent="0.25">
      <c r="C1267" s="34"/>
    </row>
    <row r="1268" spans="3:3" x14ac:dyDescent="0.25">
      <c r="C1268" s="34"/>
    </row>
    <row r="1269" spans="3:3" x14ac:dyDescent="0.25">
      <c r="C1269" s="34"/>
    </row>
    <row r="1270" spans="3:3" x14ac:dyDescent="0.25">
      <c r="C1270" s="34"/>
    </row>
    <row r="1271" spans="3:3" x14ac:dyDescent="0.25">
      <c r="C1271" s="34"/>
    </row>
    <row r="1272" spans="3:3" x14ac:dyDescent="0.25">
      <c r="C1272" s="34"/>
    </row>
    <row r="1273" spans="3:3" x14ac:dyDescent="0.25">
      <c r="C1273" s="34"/>
    </row>
    <row r="1274" spans="3:3" x14ac:dyDescent="0.25">
      <c r="C1274" s="34"/>
    </row>
    <row r="1275" spans="3:3" x14ac:dyDescent="0.25">
      <c r="C1275" s="34"/>
    </row>
    <row r="1276" spans="3:3" x14ac:dyDescent="0.25">
      <c r="C1276" s="34"/>
    </row>
    <row r="1277" spans="3:3" x14ac:dyDescent="0.25">
      <c r="C1277" s="34"/>
    </row>
    <row r="1278" spans="3:3" x14ac:dyDescent="0.25">
      <c r="C1278" s="34"/>
    </row>
    <row r="1279" spans="3:3" x14ac:dyDescent="0.25">
      <c r="C1279" s="34"/>
    </row>
    <row r="1280" spans="3:3" x14ac:dyDescent="0.25">
      <c r="C1280" s="34"/>
    </row>
    <row r="1281" spans="3:3" x14ac:dyDescent="0.25">
      <c r="C1281" s="34"/>
    </row>
    <row r="1282" spans="3:3" x14ac:dyDescent="0.25">
      <c r="C1282" s="34"/>
    </row>
    <row r="1283" spans="3:3" x14ac:dyDescent="0.25">
      <c r="C1283" s="34"/>
    </row>
    <row r="1284" spans="3:3" x14ac:dyDescent="0.25">
      <c r="C1284" s="34"/>
    </row>
    <row r="1285" spans="3:3" x14ac:dyDescent="0.25">
      <c r="C1285" s="34"/>
    </row>
    <row r="1286" spans="3:3" x14ac:dyDescent="0.25">
      <c r="C1286" s="34"/>
    </row>
    <row r="1287" spans="3:3" x14ac:dyDescent="0.25">
      <c r="C1287" s="34"/>
    </row>
    <row r="1288" spans="3:3" x14ac:dyDescent="0.25">
      <c r="C1288" s="34"/>
    </row>
    <row r="1289" spans="3:3" x14ac:dyDescent="0.25">
      <c r="C1289" s="34"/>
    </row>
    <row r="1290" spans="3:3" x14ac:dyDescent="0.25">
      <c r="C1290" s="34"/>
    </row>
    <row r="1291" spans="3:3" x14ac:dyDescent="0.25">
      <c r="C1291" s="34"/>
    </row>
    <row r="1292" spans="3:3" x14ac:dyDescent="0.25">
      <c r="C1292" s="34"/>
    </row>
    <row r="1293" spans="3:3" x14ac:dyDescent="0.25">
      <c r="C1293" s="34"/>
    </row>
    <row r="1294" spans="3:3" x14ac:dyDescent="0.25">
      <c r="C1294" s="34"/>
    </row>
    <row r="1295" spans="3:3" x14ac:dyDescent="0.25">
      <c r="C1295" s="34"/>
    </row>
    <row r="1296" spans="3:3" x14ac:dyDescent="0.25">
      <c r="C1296" s="34"/>
    </row>
    <row r="1297" spans="3:3" x14ac:dyDescent="0.25">
      <c r="C1297" s="34"/>
    </row>
    <row r="1298" spans="3:3" x14ac:dyDescent="0.25">
      <c r="C1298" s="34"/>
    </row>
    <row r="1299" spans="3:3" x14ac:dyDescent="0.25">
      <c r="C1299" s="34"/>
    </row>
    <row r="1300" spans="3:3" x14ac:dyDescent="0.25">
      <c r="C1300" s="34"/>
    </row>
    <row r="1301" spans="3:3" x14ac:dyDescent="0.25">
      <c r="C1301" s="34"/>
    </row>
    <row r="1302" spans="3:3" x14ac:dyDescent="0.25">
      <c r="C1302" s="34"/>
    </row>
    <row r="1303" spans="3:3" x14ac:dyDescent="0.25">
      <c r="C1303" s="34"/>
    </row>
    <row r="1304" spans="3:3" x14ac:dyDescent="0.25">
      <c r="C1304" s="34"/>
    </row>
    <row r="1305" spans="3:3" x14ac:dyDescent="0.25">
      <c r="C1305" s="34"/>
    </row>
    <row r="1306" spans="3:3" x14ac:dyDescent="0.25">
      <c r="C1306" s="34"/>
    </row>
    <row r="1307" spans="3:3" x14ac:dyDescent="0.25">
      <c r="C1307" s="34"/>
    </row>
    <row r="1308" spans="3:3" x14ac:dyDescent="0.25">
      <c r="C1308" s="34"/>
    </row>
    <row r="1309" spans="3:3" x14ac:dyDescent="0.25">
      <c r="C1309" s="34"/>
    </row>
    <row r="1310" spans="3:3" x14ac:dyDescent="0.25">
      <c r="C1310" s="34"/>
    </row>
    <row r="1311" spans="3:3" x14ac:dyDescent="0.25">
      <c r="C1311" s="34"/>
    </row>
    <row r="1312" spans="3:3" x14ac:dyDescent="0.25">
      <c r="C1312" s="34"/>
    </row>
    <row r="1313" spans="3:3" x14ac:dyDescent="0.25">
      <c r="C1313" s="34"/>
    </row>
    <row r="1314" spans="3:3" x14ac:dyDescent="0.25">
      <c r="C1314" s="34"/>
    </row>
    <row r="1315" spans="3:3" x14ac:dyDescent="0.25">
      <c r="C1315" s="34"/>
    </row>
    <row r="1316" spans="3:3" x14ac:dyDescent="0.25">
      <c r="C1316" s="34"/>
    </row>
    <row r="1317" spans="3:3" x14ac:dyDescent="0.25">
      <c r="C1317" s="34"/>
    </row>
    <row r="1318" spans="3:3" x14ac:dyDescent="0.25">
      <c r="C1318" s="34"/>
    </row>
    <row r="1319" spans="3:3" x14ac:dyDescent="0.25">
      <c r="C1319" s="34"/>
    </row>
    <row r="1320" spans="3:3" x14ac:dyDescent="0.25">
      <c r="C1320" s="34"/>
    </row>
    <row r="1321" spans="3:3" x14ac:dyDescent="0.25">
      <c r="C1321" s="34"/>
    </row>
    <row r="1322" spans="3:3" x14ac:dyDescent="0.25">
      <c r="C1322" s="34"/>
    </row>
    <row r="1323" spans="3:3" x14ac:dyDescent="0.25">
      <c r="C1323" s="34"/>
    </row>
    <row r="1324" spans="3:3" x14ac:dyDescent="0.25">
      <c r="C1324" s="34"/>
    </row>
    <row r="1325" spans="3:3" x14ac:dyDescent="0.25">
      <c r="C1325" s="34"/>
    </row>
    <row r="1326" spans="3:3" x14ac:dyDescent="0.25">
      <c r="C1326" s="34"/>
    </row>
    <row r="1327" spans="3:3" x14ac:dyDescent="0.25">
      <c r="C1327" s="34"/>
    </row>
    <row r="1328" spans="3:3" x14ac:dyDescent="0.25">
      <c r="C1328" s="34"/>
    </row>
    <row r="1329" spans="3:3" x14ac:dyDescent="0.25">
      <c r="C1329" s="34"/>
    </row>
    <row r="1330" spans="3:3" x14ac:dyDescent="0.25">
      <c r="C1330" s="34"/>
    </row>
    <row r="1331" spans="3:3" x14ac:dyDescent="0.25">
      <c r="C1331" s="34"/>
    </row>
    <row r="1332" spans="3:3" x14ac:dyDescent="0.25">
      <c r="C1332" s="34"/>
    </row>
    <row r="1333" spans="3:3" x14ac:dyDescent="0.25">
      <c r="C1333" s="34"/>
    </row>
    <row r="1334" spans="3:3" x14ac:dyDescent="0.25">
      <c r="C1334" s="34"/>
    </row>
    <row r="1335" spans="3:3" x14ac:dyDescent="0.25">
      <c r="C1335" s="34"/>
    </row>
    <row r="1336" spans="3:3" x14ac:dyDescent="0.25">
      <c r="C1336" s="34"/>
    </row>
    <row r="1337" spans="3:3" x14ac:dyDescent="0.25">
      <c r="C1337" s="34"/>
    </row>
    <row r="1338" spans="3:3" x14ac:dyDescent="0.25">
      <c r="C1338" s="34"/>
    </row>
    <row r="1339" spans="3:3" x14ac:dyDescent="0.25">
      <c r="C1339" s="34"/>
    </row>
    <row r="1340" spans="3:3" x14ac:dyDescent="0.25">
      <c r="C1340" s="34"/>
    </row>
    <row r="1341" spans="3:3" x14ac:dyDescent="0.25">
      <c r="C1341" s="34"/>
    </row>
    <row r="1342" spans="3:3" x14ac:dyDescent="0.25">
      <c r="C1342" s="34"/>
    </row>
    <row r="1343" spans="3:3" x14ac:dyDescent="0.25">
      <c r="C1343" s="34"/>
    </row>
    <row r="1344" spans="3:3" x14ac:dyDescent="0.25">
      <c r="C1344" s="34"/>
    </row>
    <row r="1345" spans="3:3" x14ac:dyDescent="0.25">
      <c r="C1345" s="34"/>
    </row>
    <row r="1346" spans="3:3" x14ac:dyDescent="0.25">
      <c r="C1346" s="34"/>
    </row>
    <row r="1347" spans="3:3" x14ac:dyDescent="0.25">
      <c r="C1347" s="34"/>
    </row>
    <row r="1348" spans="3:3" x14ac:dyDescent="0.25">
      <c r="C1348" s="34"/>
    </row>
    <row r="1349" spans="3:3" x14ac:dyDescent="0.25">
      <c r="C1349" s="34"/>
    </row>
    <row r="1350" spans="3:3" x14ac:dyDescent="0.25">
      <c r="C1350" s="34"/>
    </row>
    <row r="1351" spans="3:3" x14ac:dyDescent="0.25">
      <c r="C1351" s="34"/>
    </row>
    <row r="1352" spans="3:3" x14ac:dyDescent="0.25">
      <c r="C1352" s="34"/>
    </row>
    <row r="1353" spans="3:3" x14ac:dyDescent="0.25">
      <c r="C1353" s="34"/>
    </row>
    <row r="1354" spans="3:3" x14ac:dyDescent="0.25">
      <c r="C1354" s="34"/>
    </row>
    <row r="1355" spans="3:3" x14ac:dyDescent="0.25">
      <c r="C1355" s="34"/>
    </row>
    <row r="1356" spans="3:3" x14ac:dyDescent="0.25">
      <c r="C1356" s="34"/>
    </row>
    <row r="1357" spans="3:3" x14ac:dyDescent="0.25">
      <c r="C1357" s="34"/>
    </row>
    <row r="1358" spans="3:3" x14ac:dyDescent="0.25">
      <c r="C1358" s="34"/>
    </row>
    <row r="1359" spans="3:3" x14ac:dyDescent="0.25">
      <c r="C1359" s="34"/>
    </row>
    <row r="1360" spans="3:3" x14ac:dyDescent="0.25">
      <c r="C1360" s="34"/>
    </row>
    <row r="1361" spans="3:3" x14ac:dyDescent="0.25">
      <c r="C1361" s="34"/>
    </row>
    <row r="1362" spans="3:3" x14ac:dyDescent="0.25">
      <c r="C1362" s="34"/>
    </row>
    <row r="1363" spans="3:3" x14ac:dyDescent="0.25">
      <c r="C1363" s="34"/>
    </row>
    <row r="1364" spans="3:3" x14ac:dyDescent="0.25">
      <c r="C1364" s="34"/>
    </row>
    <row r="1365" spans="3:3" x14ac:dyDescent="0.25">
      <c r="C1365" s="34"/>
    </row>
    <row r="1366" spans="3:3" x14ac:dyDescent="0.25">
      <c r="C1366" s="34"/>
    </row>
    <row r="1367" spans="3:3" x14ac:dyDescent="0.25">
      <c r="C1367" s="34"/>
    </row>
    <row r="1368" spans="3:3" x14ac:dyDescent="0.25">
      <c r="C1368" s="34"/>
    </row>
    <row r="1369" spans="3:3" x14ac:dyDescent="0.25">
      <c r="C1369" s="34"/>
    </row>
    <row r="1370" spans="3:3" x14ac:dyDescent="0.25">
      <c r="C1370" s="34"/>
    </row>
    <row r="1371" spans="3:3" x14ac:dyDescent="0.25">
      <c r="C1371" s="34"/>
    </row>
    <row r="1372" spans="3:3" x14ac:dyDescent="0.25">
      <c r="C1372" s="34"/>
    </row>
    <row r="1373" spans="3:3" x14ac:dyDescent="0.25">
      <c r="C1373" s="34"/>
    </row>
    <row r="1374" spans="3:3" x14ac:dyDescent="0.25">
      <c r="C1374" s="34"/>
    </row>
    <row r="1375" spans="3:3" x14ac:dyDescent="0.25">
      <c r="C1375" s="34"/>
    </row>
    <row r="1376" spans="3:3" x14ac:dyDescent="0.25">
      <c r="C1376" s="34"/>
    </row>
    <row r="1377" spans="3:3" x14ac:dyDescent="0.25">
      <c r="C1377" s="34"/>
    </row>
    <row r="1378" spans="3:3" x14ac:dyDescent="0.25">
      <c r="C1378" s="34"/>
    </row>
    <row r="1379" spans="3:3" x14ac:dyDescent="0.25">
      <c r="C1379" s="34"/>
    </row>
    <row r="1380" spans="3:3" x14ac:dyDescent="0.25">
      <c r="C1380" s="34"/>
    </row>
    <row r="1381" spans="3:3" x14ac:dyDescent="0.25">
      <c r="C1381" s="34"/>
    </row>
    <row r="1382" spans="3:3" x14ac:dyDescent="0.25">
      <c r="C1382" s="34"/>
    </row>
    <row r="1383" spans="3:3" x14ac:dyDescent="0.25">
      <c r="C1383" s="34"/>
    </row>
    <row r="1384" spans="3:3" x14ac:dyDescent="0.25">
      <c r="C1384" s="34"/>
    </row>
    <row r="1385" spans="3:3" x14ac:dyDescent="0.25">
      <c r="C1385" s="34"/>
    </row>
    <row r="1386" spans="3:3" x14ac:dyDescent="0.25">
      <c r="C1386" s="34"/>
    </row>
    <row r="1387" spans="3:3" x14ac:dyDescent="0.25">
      <c r="C1387" s="34"/>
    </row>
    <row r="1388" spans="3:3" x14ac:dyDescent="0.25">
      <c r="C1388" s="34"/>
    </row>
    <row r="1389" spans="3:3" x14ac:dyDescent="0.25">
      <c r="C1389" s="34"/>
    </row>
    <row r="1390" spans="3:3" x14ac:dyDescent="0.25">
      <c r="C1390" s="34"/>
    </row>
    <row r="1391" spans="3:3" x14ac:dyDescent="0.25">
      <c r="C1391" s="34"/>
    </row>
    <row r="1392" spans="3:3" x14ac:dyDescent="0.25">
      <c r="C1392" s="34"/>
    </row>
    <row r="1393" spans="3:3" x14ac:dyDescent="0.25">
      <c r="C1393" s="34"/>
    </row>
    <row r="1394" spans="3:3" x14ac:dyDescent="0.25">
      <c r="C1394" s="34"/>
    </row>
    <row r="1395" spans="3:3" x14ac:dyDescent="0.25">
      <c r="C1395" s="34"/>
    </row>
    <row r="1396" spans="3:3" x14ac:dyDescent="0.25">
      <c r="C1396" s="34"/>
    </row>
    <row r="1397" spans="3:3" x14ac:dyDescent="0.25">
      <c r="C1397" s="34"/>
    </row>
    <row r="1398" spans="3:3" x14ac:dyDescent="0.25">
      <c r="C1398" s="34"/>
    </row>
    <row r="1399" spans="3:3" x14ac:dyDescent="0.25">
      <c r="C1399" s="34"/>
    </row>
    <row r="1400" spans="3:3" x14ac:dyDescent="0.25">
      <c r="C1400" s="34"/>
    </row>
    <row r="1401" spans="3:3" x14ac:dyDescent="0.25">
      <c r="C1401" s="34"/>
    </row>
    <row r="1402" spans="3:3" x14ac:dyDescent="0.25">
      <c r="C1402" s="34"/>
    </row>
    <row r="1403" spans="3:3" x14ac:dyDescent="0.25">
      <c r="C1403" s="34"/>
    </row>
    <row r="1404" spans="3:3" x14ac:dyDescent="0.25">
      <c r="C1404" s="34"/>
    </row>
    <row r="1405" spans="3:3" x14ac:dyDescent="0.25">
      <c r="C1405" s="34"/>
    </row>
    <row r="1406" spans="3:3" x14ac:dyDescent="0.25">
      <c r="C1406" s="34"/>
    </row>
    <row r="1407" spans="3:3" x14ac:dyDescent="0.25">
      <c r="C1407" s="34"/>
    </row>
    <row r="1408" spans="3:3" x14ac:dyDescent="0.25">
      <c r="C1408" s="34"/>
    </row>
    <row r="1409" spans="3:3" x14ac:dyDescent="0.25">
      <c r="C1409" s="34"/>
    </row>
    <row r="1410" spans="3:3" x14ac:dyDescent="0.25">
      <c r="C1410" s="34"/>
    </row>
    <row r="1411" spans="3:3" x14ac:dyDescent="0.25">
      <c r="C1411" s="34"/>
    </row>
    <row r="1412" spans="3:3" x14ac:dyDescent="0.25">
      <c r="C1412" s="34"/>
    </row>
    <row r="1413" spans="3:3" x14ac:dyDescent="0.25">
      <c r="C1413" s="34"/>
    </row>
    <row r="1414" spans="3:3" x14ac:dyDescent="0.25">
      <c r="C1414" s="34"/>
    </row>
    <row r="1415" spans="3:3" x14ac:dyDescent="0.25">
      <c r="C1415" s="34"/>
    </row>
    <row r="1416" spans="3:3" x14ac:dyDescent="0.25">
      <c r="C1416" s="34"/>
    </row>
    <row r="1417" spans="3:3" x14ac:dyDescent="0.25">
      <c r="C1417" s="34"/>
    </row>
    <row r="1418" spans="3:3" x14ac:dyDescent="0.25">
      <c r="C1418" s="34"/>
    </row>
    <row r="1419" spans="3:3" x14ac:dyDescent="0.25">
      <c r="C1419" s="34"/>
    </row>
    <row r="1420" spans="3:3" x14ac:dyDescent="0.25">
      <c r="C1420" s="34"/>
    </row>
    <row r="1421" spans="3:3" x14ac:dyDescent="0.25">
      <c r="C1421" s="34"/>
    </row>
    <row r="1422" spans="3:3" x14ac:dyDescent="0.25">
      <c r="C1422" s="34"/>
    </row>
    <row r="1423" spans="3:3" x14ac:dyDescent="0.25">
      <c r="C1423" s="34"/>
    </row>
    <row r="1424" spans="3:3" x14ac:dyDescent="0.25">
      <c r="C1424" s="34"/>
    </row>
    <row r="1425" spans="3:3" x14ac:dyDescent="0.25">
      <c r="C1425" s="34"/>
    </row>
    <row r="1426" spans="3:3" x14ac:dyDescent="0.25">
      <c r="C1426" s="34"/>
    </row>
    <row r="1427" spans="3:3" x14ac:dyDescent="0.25">
      <c r="C1427" s="34"/>
    </row>
    <row r="1428" spans="3:3" x14ac:dyDescent="0.25">
      <c r="C1428" s="34"/>
    </row>
    <row r="1429" spans="3:3" x14ac:dyDescent="0.25">
      <c r="C1429" s="34"/>
    </row>
    <row r="1430" spans="3:3" x14ac:dyDescent="0.25">
      <c r="C1430" s="34"/>
    </row>
    <row r="1431" spans="3:3" x14ac:dyDescent="0.25">
      <c r="C1431" s="34"/>
    </row>
    <row r="1432" spans="3:3" x14ac:dyDescent="0.25">
      <c r="C1432" s="34"/>
    </row>
    <row r="1433" spans="3:3" x14ac:dyDescent="0.25">
      <c r="C1433" s="34"/>
    </row>
    <row r="1434" spans="3:3" x14ac:dyDescent="0.25">
      <c r="C1434" s="34"/>
    </row>
    <row r="1435" spans="3:3" x14ac:dyDescent="0.25">
      <c r="C1435" s="34"/>
    </row>
    <row r="1436" spans="3:3" x14ac:dyDescent="0.25">
      <c r="C1436" s="34"/>
    </row>
    <row r="1437" spans="3:3" x14ac:dyDescent="0.25">
      <c r="C1437" s="34"/>
    </row>
    <row r="1438" spans="3:3" x14ac:dyDescent="0.25">
      <c r="C1438" s="34"/>
    </row>
    <row r="1439" spans="3:3" x14ac:dyDescent="0.25">
      <c r="C1439" s="34"/>
    </row>
    <row r="1440" spans="3:3" x14ac:dyDescent="0.25">
      <c r="C1440" s="34"/>
    </row>
    <row r="1441" spans="3:3" x14ac:dyDescent="0.25">
      <c r="C1441" s="34"/>
    </row>
    <row r="1442" spans="3:3" x14ac:dyDescent="0.25">
      <c r="C1442" s="34"/>
    </row>
    <row r="1443" spans="3:3" x14ac:dyDescent="0.25">
      <c r="C1443" s="34"/>
    </row>
    <row r="1444" spans="3:3" x14ac:dyDescent="0.25">
      <c r="C1444" s="34"/>
    </row>
    <row r="1445" spans="3:3" x14ac:dyDescent="0.25">
      <c r="C1445" s="34"/>
    </row>
    <row r="1446" spans="3:3" x14ac:dyDescent="0.25">
      <c r="C1446" s="34"/>
    </row>
    <row r="1447" spans="3:3" x14ac:dyDescent="0.25">
      <c r="C1447" s="34"/>
    </row>
    <row r="1448" spans="3:3" x14ac:dyDescent="0.25">
      <c r="C1448" s="34"/>
    </row>
    <row r="1449" spans="3:3" x14ac:dyDescent="0.25">
      <c r="C1449" s="34"/>
    </row>
    <row r="1450" spans="3:3" x14ac:dyDescent="0.25">
      <c r="C1450" s="34"/>
    </row>
    <row r="1451" spans="3:3" x14ac:dyDescent="0.25">
      <c r="C1451" s="34"/>
    </row>
    <row r="1452" spans="3:3" x14ac:dyDescent="0.25">
      <c r="C1452" s="34"/>
    </row>
    <row r="1453" spans="3:3" x14ac:dyDescent="0.25">
      <c r="C1453" s="34"/>
    </row>
  </sheetData>
  <mergeCells count="6">
    <mergeCell ref="A1:I1"/>
    <mergeCell ref="J1:M1"/>
    <mergeCell ref="N3:N9"/>
    <mergeCell ref="K48:M48"/>
    <mergeCell ref="H48:I48"/>
    <mergeCell ref="K47:M47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4" sqref="D4:E29"/>
    </sheetView>
  </sheetViews>
  <sheetFormatPr defaultRowHeight="13.6" x14ac:dyDescent="0.25"/>
  <cols>
    <col min="1" max="1" width="10.140625" customWidth="1"/>
    <col min="2" max="2" width="10.7109375" customWidth="1"/>
    <col min="3" max="3" width="54" customWidth="1"/>
    <col min="4" max="4" width="8.140625" bestFit="1" customWidth="1"/>
    <col min="5" max="5" width="9.42578125" bestFit="1" customWidth="1"/>
    <col min="6" max="6" width="11.140625" bestFit="1" customWidth="1"/>
    <col min="7" max="7" width="9.28515625" style="40"/>
  </cols>
  <sheetData>
    <row r="1" spans="1:7" ht="11.25" customHeight="1" x14ac:dyDescent="0.25">
      <c r="A1" s="41"/>
      <c r="B1" s="41"/>
    </row>
    <row r="2" spans="1:7" ht="32.950000000000003" customHeight="1" x14ac:dyDescent="0.25">
      <c r="A2" s="124" t="s">
        <v>171</v>
      </c>
      <c r="B2" s="124"/>
      <c r="C2" s="125"/>
      <c r="D2" s="126"/>
    </row>
    <row r="3" spans="1:7" ht="53" x14ac:dyDescent="0.25">
      <c r="A3" s="54" t="s">
        <v>238</v>
      </c>
      <c r="B3" s="42" t="s">
        <v>239</v>
      </c>
      <c r="C3" s="42" t="s">
        <v>4</v>
      </c>
      <c r="D3" s="45" t="s">
        <v>241</v>
      </c>
      <c r="E3" s="45" t="s">
        <v>242</v>
      </c>
      <c r="F3" s="53" t="s">
        <v>240</v>
      </c>
      <c r="G3" s="46"/>
    </row>
    <row r="4" spans="1:7" x14ac:dyDescent="0.25">
      <c r="A4" s="52" t="s">
        <v>172</v>
      </c>
      <c r="B4" s="42" t="s">
        <v>219</v>
      </c>
      <c r="C4" s="59" t="s">
        <v>173</v>
      </c>
      <c r="D4" s="44"/>
      <c r="E4" s="44"/>
      <c r="F4" s="60">
        <f>D4+E4</f>
        <v>0</v>
      </c>
      <c r="G4" s="46"/>
    </row>
    <row r="5" spans="1:7" ht="9.35" customHeight="1" x14ac:dyDescent="0.25">
      <c r="A5" s="52" t="s">
        <v>174</v>
      </c>
      <c r="B5" s="42" t="s">
        <v>235</v>
      </c>
      <c r="C5" s="44" t="s">
        <v>175</v>
      </c>
      <c r="D5" s="44"/>
      <c r="E5" s="44"/>
      <c r="F5" s="60">
        <f t="shared" ref="F5:F29" si="0">D5+E5</f>
        <v>0</v>
      </c>
      <c r="G5" s="47"/>
    </row>
    <row r="6" spans="1:7" x14ac:dyDescent="0.25">
      <c r="A6" s="52" t="s">
        <v>212</v>
      </c>
      <c r="B6" s="42" t="s">
        <v>236</v>
      </c>
      <c r="C6" s="44" t="s">
        <v>176</v>
      </c>
      <c r="D6" s="44"/>
      <c r="E6" s="44"/>
      <c r="F6" s="60">
        <f t="shared" si="0"/>
        <v>0</v>
      </c>
      <c r="G6" s="46"/>
    </row>
    <row r="7" spans="1:7" ht="9.35" customHeight="1" x14ac:dyDescent="0.25">
      <c r="A7" s="52" t="s">
        <v>234</v>
      </c>
      <c r="B7" s="42"/>
      <c r="C7" s="44" t="s">
        <v>213</v>
      </c>
      <c r="D7" s="44"/>
      <c r="E7" s="44"/>
      <c r="F7" s="60">
        <f t="shared" si="0"/>
        <v>0</v>
      </c>
      <c r="G7" s="46"/>
    </row>
    <row r="8" spans="1:7" ht="9.35" customHeight="1" x14ac:dyDescent="0.25">
      <c r="A8" s="52" t="s">
        <v>237</v>
      </c>
      <c r="B8" s="42" t="s">
        <v>223</v>
      </c>
      <c r="C8" s="44" t="s">
        <v>177</v>
      </c>
      <c r="D8" s="44"/>
      <c r="E8" s="44"/>
      <c r="F8" s="60">
        <f t="shared" si="0"/>
        <v>0</v>
      </c>
      <c r="G8" s="46"/>
    </row>
    <row r="9" spans="1:7" x14ac:dyDescent="0.25">
      <c r="A9" s="52" t="s">
        <v>166</v>
      </c>
      <c r="B9" s="42" t="s">
        <v>223</v>
      </c>
      <c r="C9" s="44" t="s">
        <v>178</v>
      </c>
      <c r="D9" s="44"/>
      <c r="E9" s="44"/>
      <c r="F9" s="60">
        <f t="shared" si="0"/>
        <v>0</v>
      </c>
      <c r="G9" s="47"/>
    </row>
    <row r="10" spans="1:7" ht="9.35" customHeight="1" x14ac:dyDescent="0.25">
      <c r="A10" s="52" t="s">
        <v>179</v>
      </c>
      <c r="B10" s="42"/>
      <c r="C10" s="44" t="s">
        <v>180</v>
      </c>
      <c r="D10" s="44"/>
      <c r="E10" s="44"/>
      <c r="F10" s="60">
        <f t="shared" si="0"/>
        <v>0</v>
      </c>
      <c r="G10" s="47"/>
    </row>
    <row r="11" spans="1:7" x14ac:dyDescent="0.25">
      <c r="A11" s="52" t="s">
        <v>181</v>
      </c>
      <c r="B11" s="42" t="s">
        <v>220</v>
      </c>
      <c r="C11" s="44" t="s">
        <v>182</v>
      </c>
      <c r="D11" s="44"/>
      <c r="E11" s="44"/>
      <c r="F11" s="60">
        <f t="shared" si="0"/>
        <v>0</v>
      </c>
      <c r="G11" s="47"/>
    </row>
    <row r="12" spans="1:7" ht="9.35" customHeight="1" x14ac:dyDescent="0.25">
      <c r="A12" s="52" t="s">
        <v>183</v>
      </c>
      <c r="B12" s="43" t="s">
        <v>233</v>
      </c>
      <c r="C12" s="44" t="s">
        <v>184</v>
      </c>
      <c r="D12" s="44"/>
      <c r="E12" s="44"/>
      <c r="F12" s="60">
        <f t="shared" si="0"/>
        <v>0</v>
      </c>
      <c r="G12" s="47"/>
    </row>
    <row r="13" spans="1:7" ht="9.35" customHeight="1" x14ac:dyDescent="0.25">
      <c r="A13" s="52" t="s">
        <v>185</v>
      </c>
      <c r="B13" s="42"/>
      <c r="C13" s="44" t="s">
        <v>211</v>
      </c>
      <c r="D13" s="44"/>
      <c r="E13" s="44"/>
      <c r="F13" s="60">
        <f t="shared" si="0"/>
        <v>0</v>
      </c>
      <c r="G13" s="47"/>
    </row>
    <row r="14" spans="1:7" ht="9.35" customHeight="1" x14ac:dyDescent="0.25">
      <c r="A14" s="52" t="s">
        <v>186</v>
      </c>
      <c r="B14" s="42" t="s">
        <v>224</v>
      </c>
      <c r="C14" s="44" t="s">
        <v>194</v>
      </c>
      <c r="D14" s="44"/>
      <c r="E14" s="44"/>
      <c r="F14" s="60">
        <f t="shared" si="0"/>
        <v>0</v>
      </c>
      <c r="G14" s="47"/>
    </row>
    <row r="15" spans="1:7" ht="9.35" customHeight="1" x14ac:dyDescent="0.25">
      <c r="A15" s="52" t="s">
        <v>187</v>
      </c>
      <c r="B15" s="42" t="s">
        <v>221</v>
      </c>
      <c r="C15" s="44" t="s">
        <v>197</v>
      </c>
      <c r="D15" s="44"/>
      <c r="E15" s="44"/>
      <c r="F15" s="60">
        <f t="shared" si="0"/>
        <v>0</v>
      </c>
      <c r="G15" s="47"/>
    </row>
    <row r="16" spans="1:7" ht="9.35" customHeight="1" x14ac:dyDescent="0.25">
      <c r="A16" s="52" t="s">
        <v>188</v>
      </c>
      <c r="B16" s="42" t="s">
        <v>222</v>
      </c>
      <c r="C16" s="44" t="s">
        <v>196</v>
      </c>
      <c r="D16" s="44"/>
      <c r="E16" s="44"/>
      <c r="F16" s="60">
        <f t="shared" si="0"/>
        <v>0</v>
      </c>
      <c r="G16" s="47"/>
    </row>
    <row r="17" spans="1:7" ht="9.35" customHeight="1" x14ac:dyDescent="0.25">
      <c r="A17" s="52" t="s">
        <v>189</v>
      </c>
      <c r="B17" s="42" t="s">
        <v>226</v>
      </c>
      <c r="C17" s="44" t="s">
        <v>195</v>
      </c>
      <c r="D17" s="44"/>
      <c r="E17" s="44"/>
      <c r="F17" s="60">
        <f t="shared" si="0"/>
        <v>0</v>
      </c>
      <c r="G17" s="47"/>
    </row>
    <row r="18" spans="1:7" x14ac:dyDescent="0.25">
      <c r="A18" s="52" t="s">
        <v>190</v>
      </c>
      <c r="B18" s="42" t="s">
        <v>227</v>
      </c>
      <c r="C18" s="44" t="s">
        <v>214</v>
      </c>
      <c r="D18" s="44"/>
      <c r="E18" s="44"/>
      <c r="F18" s="60">
        <f t="shared" si="0"/>
        <v>0</v>
      </c>
      <c r="G18" s="47"/>
    </row>
    <row r="19" spans="1:7" ht="9.35" customHeight="1" x14ac:dyDescent="0.25">
      <c r="A19" s="52" t="s">
        <v>191</v>
      </c>
      <c r="B19" s="42" t="s">
        <v>231</v>
      </c>
      <c r="C19" s="44" t="s">
        <v>215</v>
      </c>
      <c r="D19" s="44"/>
      <c r="E19" s="44"/>
      <c r="F19" s="60">
        <f t="shared" si="0"/>
        <v>0</v>
      </c>
      <c r="G19" s="46"/>
    </row>
    <row r="20" spans="1:7" ht="9.35" customHeight="1" x14ac:dyDescent="0.25">
      <c r="A20" s="52" t="s">
        <v>192</v>
      </c>
      <c r="B20" s="42" t="s">
        <v>228</v>
      </c>
      <c r="C20" s="44" t="s">
        <v>216</v>
      </c>
      <c r="D20" s="44"/>
      <c r="E20" s="44"/>
      <c r="F20" s="60">
        <f t="shared" si="0"/>
        <v>0</v>
      </c>
      <c r="G20" s="47"/>
    </row>
    <row r="21" spans="1:7" ht="9.35" customHeight="1" x14ac:dyDescent="0.25">
      <c r="A21" s="52" t="s">
        <v>193</v>
      </c>
      <c r="B21" s="42"/>
      <c r="C21" s="44" t="s">
        <v>167</v>
      </c>
      <c r="D21" s="44"/>
      <c r="E21" s="44"/>
      <c r="F21" s="60">
        <f t="shared" si="0"/>
        <v>0</v>
      </c>
      <c r="G21" s="46"/>
    </row>
    <row r="22" spans="1:7" ht="9.35" customHeight="1" x14ac:dyDescent="0.25">
      <c r="A22" s="52" t="s">
        <v>207</v>
      </c>
      <c r="B22" s="42"/>
      <c r="C22" s="44" t="s">
        <v>167</v>
      </c>
      <c r="D22" s="44"/>
      <c r="E22" s="48"/>
      <c r="F22" s="60">
        <f t="shared" si="0"/>
        <v>0</v>
      </c>
      <c r="G22" s="46"/>
    </row>
    <row r="23" spans="1:7" ht="9.35" customHeight="1" x14ac:dyDescent="0.25">
      <c r="A23" s="52" t="s">
        <v>217</v>
      </c>
      <c r="B23" s="42"/>
      <c r="C23" s="44" t="s">
        <v>243</v>
      </c>
      <c r="D23" s="44"/>
      <c r="E23" s="48"/>
      <c r="F23" s="60">
        <f t="shared" si="0"/>
        <v>0</v>
      </c>
      <c r="G23" s="46"/>
    </row>
    <row r="24" spans="1:7" ht="9.35" customHeight="1" x14ac:dyDescent="0.25">
      <c r="A24" s="55" t="s">
        <v>198</v>
      </c>
      <c r="B24" s="42"/>
      <c r="C24" s="44" t="s">
        <v>199</v>
      </c>
      <c r="D24" s="48"/>
      <c r="E24" s="48"/>
      <c r="F24" s="60">
        <f t="shared" si="0"/>
        <v>0</v>
      </c>
      <c r="G24" s="46"/>
    </row>
    <row r="25" spans="1:7" ht="9.35" customHeight="1" x14ac:dyDescent="0.25">
      <c r="A25" s="56" t="s">
        <v>200</v>
      </c>
      <c r="B25" s="42" t="s">
        <v>230</v>
      </c>
      <c r="C25" s="44" t="s">
        <v>218</v>
      </c>
      <c r="D25" s="44"/>
      <c r="E25" s="44"/>
      <c r="F25" s="60">
        <f t="shared" si="0"/>
        <v>0</v>
      </c>
      <c r="G25" s="46"/>
    </row>
    <row r="26" spans="1:7" x14ac:dyDescent="0.25">
      <c r="A26" s="56" t="s">
        <v>201</v>
      </c>
      <c r="B26" s="42" t="s">
        <v>225</v>
      </c>
      <c r="C26" s="44" t="s">
        <v>208</v>
      </c>
      <c r="D26" s="44"/>
      <c r="E26" s="44"/>
      <c r="F26" s="60">
        <f t="shared" si="0"/>
        <v>0</v>
      </c>
      <c r="G26" s="46"/>
    </row>
    <row r="27" spans="1:7" ht="9.35" customHeight="1" x14ac:dyDescent="0.25">
      <c r="A27" s="56" t="s">
        <v>202</v>
      </c>
      <c r="B27" s="42" t="s">
        <v>229</v>
      </c>
      <c r="C27" s="44" t="s">
        <v>205</v>
      </c>
      <c r="D27" s="44"/>
      <c r="E27" s="44"/>
      <c r="F27" s="60">
        <f t="shared" si="0"/>
        <v>0</v>
      </c>
      <c r="G27" s="46"/>
    </row>
    <row r="28" spans="1:7" x14ac:dyDescent="0.25">
      <c r="A28" s="56" t="s">
        <v>203</v>
      </c>
      <c r="B28" s="42" t="s">
        <v>230</v>
      </c>
      <c r="C28" s="44" t="s">
        <v>206</v>
      </c>
      <c r="D28" s="44"/>
      <c r="E28" s="44"/>
      <c r="F28" s="60">
        <f t="shared" si="0"/>
        <v>0</v>
      </c>
      <c r="G28" s="46"/>
    </row>
    <row r="29" spans="1:7" x14ac:dyDescent="0.25">
      <c r="A29" s="56" t="s">
        <v>204</v>
      </c>
      <c r="B29" s="42" t="s">
        <v>232</v>
      </c>
      <c r="C29" s="44" t="s">
        <v>209</v>
      </c>
      <c r="D29" s="44"/>
      <c r="E29" s="44"/>
      <c r="F29" s="60">
        <f t="shared" si="0"/>
        <v>0</v>
      </c>
      <c r="G29" s="46"/>
    </row>
    <row r="30" spans="1:7" ht="9.35" customHeight="1" x14ac:dyDescent="0.25">
      <c r="A30" s="34"/>
      <c r="B30" s="34"/>
      <c r="C30" s="34"/>
      <c r="D30" s="57">
        <f>SUM(D4:D29)</f>
        <v>0</v>
      </c>
      <c r="E30" s="57">
        <f>SUM(E4:E29)</f>
        <v>0</v>
      </c>
      <c r="F30" s="58">
        <f>D30+E30</f>
        <v>0</v>
      </c>
      <c r="G30" s="46"/>
    </row>
    <row r="31" spans="1:7" ht="9.35" customHeight="1" x14ac:dyDescent="0.25">
      <c r="A31" s="34"/>
      <c r="B31" s="34"/>
      <c r="C31" s="34"/>
      <c r="D31" s="50"/>
      <c r="E31" s="51"/>
      <c r="F31" s="49"/>
      <c r="G31" s="46"/>
    </row>
    <row r="32" spans="1:7" x14ac:dyDescent="0.25">
      <c r="A32" s="34"/>
      <c r="B32" s="34"/>
      <c r="C32" s="34"/>
      <c r="D32" s="44"/>
      <c r="E32" s="51"/>
      <c r="F32" s="49"/>
      <c r="G32" s="46"/>
    </row>
    <row r="33" spans="1:7" ht="18" customHeight="1" x14ac:dyDescent="0.25">
      <c r="A33" s="49"/>
      <c r="B33" s="49"/>
      <c r="C33" s="49"/>
      <c r="D33" s="49"/>
      <c r="E33" s="49"/>
      <c r="F33" s="49"/>
      <c r="G33" s="46"/>
    </row>
    <row r="34" spans="1:7" x14ac:dyDescent="0.25">
      <c r="A34" s="49"/>
      <c r="B34" s="49"/>
      <c r="C34" s="49"/>
      <c r="G34" s="46"/>
    </row>
    <row r="35" spans="1:7" x14ac:dyDescent="0.25">
      <c r="A35" s="49"/>
      <c r="B35" s="49"/>
      <c r="C35" s="49"/>
      <c r="G35" s="46"/>
    </row>
    <row r="36" spans="1:7" x14ac:dyDescent="0.25">
      <c r="A36" s="49"/>
      <c r="B36" s="49"/>
      <c r="C36" s="49"/>
      <c r="G36" s="46"/>
    </row>
    <row r="37" spans="1:7" ht="9.35" customHeight="1" x14ac:dyDescent="0.25">
      <c r="G37" s="46"/>
    </row>
    <row r="38" spans="1:7" x14ac:dyDescent="0.25">
      <c r="G38" s="46"/>
    </row>
    <row r="39" spans="1:7" ht="9.35" customHeight="1" x14ac:dyDescent="0.25"/>
    <row r="40" spans="1:7" ht="9.35" customHeight="1" x14ac:dyDescent="0.25"/>
    <row r="41" spans="1:7" ht="9.35" customHeight="1" x14ac:dyDescent="0.25"/>
    <row r="42" spans="1:7" ht="9.35" customHeight="1" x14ac:dyDescent="0.25">
      <c r="F42" s="39">
        <f>D30+E30</f>
        <v>0</v>
      </c>
    </row>
    <row r="43" spans="1:7" ht="9.35" customHeight="1" x14ac:dyDescent="0.25"/>
    <row r="44" spans="1:7" ht="9.35" customHeight="1" x14ac:dyDescent="0.25"/>
    <row r="45" spans="1:7" ht="9.35" customHeight="1" x14ac:dyDescent="0.25"/>
    <row r="46" spans="1:7" ht="9.35" customHeight="1" x14ac:dyDescent="0.25"/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Table 1</vt:lpstr>
      <vt:lpstr>KENNEDY2020</vt:lpstr>
      <vt:lpstr>AVANZO 4 CASTELLA</vt:lpstr>
      <vt:lpstr>tabella confluenza per relazion</vt:lpstr>
      <vt:lpstr>'AVANZO 4 CASTELLA'!Area_stampa</vt:lpstr>
      <vt:lpstr>KENNEDY2020!Area_stampa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media statale</dc:creator>
  <cp:lastModifiedBy>utente</cp:lastModifiedBy>
  <cp:lastPrinted>2021-11-16T15:43:21Z</cp:lastPrinted>
  <dcterms:created xsi:type="dcterms:W3CDTF">2017-11-18T01:48:21Z</dcterms:created>
  <dcterms:modified xsi:type="dcterms:W3CDTF">2021-11-16T15:43:39Z</dcterms:modified>
</cp:coreProperties>
</file>