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<sst xmlns="http://schemas.openxmlformats.org/spreadsheetml/2006/main" count="224" uniqueCount="89">
  <si>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</si>
  <si>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</si>
  <si>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</si>
  <si>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</si>
  <si>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</si>
  <si>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</si>
  <si>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</si>
  <si>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</si>
  <si>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</si>
  <si>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</si>
  <si>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</si>
  <si>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</si>
  <si>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2020</t>
  </si>
  <si>
    <t>1/13</t>
  </si>
  <si>
    <t>S</t>
  </si>
  <si>
    <t>U1230000020252</t>
  </si>
  <si>
    <t>N</t>
  </si>
  <si>
    <t>U1230000020250</t>
  </si>
  <si>
    <t>U1230000020248</t>
  </si>
  <si>
    <t>U1230000020249</t>
  </si>
  <si>
    <t>1/31</t>
  </si>
  <si>
    <t>67</t>
  </si>
  <si>
    <t>1/66</t>
  </si>
  <si>
    <t>1/FE</t>
  </si>
  <si>
    <t>200017801</t>
  </si>
  <si>
    <t>2019 1569/e</t>
  </si>
  <si>
    <t>8719347353</t>
  </si>
  <si>
    <t>8720015982</t>
  </si>
  <si>
    <t>35/2020</t>
  </si>
  <si>
    <t>4742/PA</t>
  </si>
  <si>
    <t>0070000019</t>
  </si>
  <si>
    <t>0070000019/bis</t>
  </si>
  <si>
    <t>1570/e</t>
  </si>
  <si>
    <t>12</t>
  </si>
  <si>
    <t>83/2020</t>
  </si>
  <si>
    <t>1/8</t>
  </si>
  <si>
    <t>16/PA</t>
  </si>
  <si>
    <t>S1/2</t>
  </si>
  <si>
    <t>FPA22/20</t>
  </si>
  <si>
    <t>92/2020</t>
  </si>
  <si>
    <t>332/PA</t>
  </si>
  <si>
    <t>22/05/2020</t>
  </si>
  <si>
    <t xml:space="preserve"> 8720056444</t>
  </si>
  <si>
    <t>FE2020-00037</t>
  </si>
  <si>
    <t>FE2020-00044</t>
  </si>
  <si>
    <t>20/E</t>
  </si>
  <si>
    <t>FE2020-00050</t>
  </si>
  <si>
    <t>8720071495</t>
  </si>
  <si>
    <t>201280973</t>
  </si>
  <si>
    <t>848/e</t>
  </si>
  <si>
    <t>22/07/2020</t>
  </si>
  <si>
    <t>849/e</t>
  </si>
  <si>
    <t>FE2020-00064</t>
  </si>
  <si>
    <t>1020223626</t>
  </si>
  <si>
    <t xml:space="preserve">37/2020/FE </t>
  </si>
  <si>
    <t xml:space="preserve"> 2020004134</t>
  </si>
  <si>
    <t>403E</t>
  </si>
  <si>
    <t>285/03</t>
  </si>
  <si>
    <t>374</t>
  </si>
  <si>
    <t>1057/e</t>
  </si>
  <si>
    <t>12/02/2020</t>
  </si>
  <si>
    <t>V3-4485</t>
  </si>
  <si>
    <t>2020 5361</t>
  </si>
  <si>
    <t>2174</t>
  </si>
  <si>
    <t>S1/4</t>
  </si>
  <si>
    <t>201724789</t>
  </si>
  <si>
    <t>1020283461</t>
  </si>
  <si>
    <t>1020291496</t>
  </si>
  <si>
    <t xml:space="preserve">  1433 /PA</t>
  </si>
  <si>
    <t xml:space="preserve"> 0000001696/PA</t>
  </si>
  <si>
    <t>0000001868/PA</t>
  </si>
  <si>
    <t>0000001869/PA</t>
  </si>
  <si>
    <t>FPA 1/20</t>
  </si>
  <si>
    <t>1417/PA</t>
  </si>
  <si>
    <t>93/P</t>
  </si>
  <si>
    <t>1/E / E</t>
  </si>
  <si>
    <t>41/PA</t>
  </si>
  <si>
    <t xml:space="preserve"> 201439</t>
  </si>
  <si>
    <t>12/11/2020</t>
  </si>
  <si>
    <t>43436</t>
  </si>
  <si>
    <t>43121</t>
  </si>
  <si>
    <t>5000591</t>
  </si>
  <si>
    <t>275</t>
  </si>
  <si>
    <t>FPA 2/20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</si>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</sst>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7109375" style="0" customWidth="1"/>
    <col min="9" max="9" width="9.7109375" style="0" customWidth="1"/>
    <col min="10" max="10" width="15.71093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13</v>
      </c>
      <c r="C2" s="4">
        <v>43845</v>
      </c>
      <c r="D2" s="5">
        <v>565</v>
      </c>
      <c r="E2" s="5">
        <v>124.3</v>
      </c>
      <c r="F2" s="5">
        <v>0</v>
      </c>
      <c r="G2" s="4">
        <v>43881</v>
      </c>
      <c r="H2" s="4">
        <v>43851</v>
      </c>
      <c r="I2" s="3">
        <v>-30</v>
      </c>
      <c r="J2" s="3" t="s">
        <v>14</v>
      </c>
      <c r="K2" s="5">
        <f aca="true" t="shared" si="0" ref="K2:K33">IF(J2="N",SUM(D2,E2,F2),SUM(D2,F2))</f>
        <v>565</v>
      </c>
      <c r="L2" s="5">
        <f aca="true" t="shared" si="1" ref="L2:L33">PRODUCT(I2,K2)</f>
        <v>-16950</v>
      </c>
    </row>
    <row r="3" spans="1:12" ht="12.75">
      <c r="A3" s="2" t="s">
        <v>12</v>
      </c>
      <c r="B3" s="3" t="s">
        <v>15</v>
      </c>
      <c r="C3" s="4">
        <v>43855</v>
      </c>
      <c r="D3" s="5">
        <v>524</v>
      </c>
      <c r="E3" s="5">
        <v>0</v>
      </c>
      <c r="F3" s="5">
        <v>0</v>
      </c>
      <c r="G3" s="4">
        <v>43885</v>
      </c>
      <c r="H3" s="4">
        <v>43855</v>
      </c>
      <c r="I3" s="3">
        <v>-30</v>
      </c>
      <c r="J3" s="3" t="s">
        <v>16</v>
      </c>
      <c r="K3" s="5">
        <f t="shared" si="0"/>
        <v>524</v>
      </c>
      <c r="L3" s="5">
        <f t="shared" si="1"/>
        <v>-15720</v>
      </c>
    </row>
    <row r="4" spans="1:12" ht="12.75">
      <c r="A4" s="2" t="s">
        <v>12</v>
      </c>
      <c r="B4" s="3" t="s">
        <v>17</v>
      </c>
      <c r="C4" s="4">
        <v>43855</v>
      </c>
      <c r="D4" s="5">
        <v>153</v>
      </c>
      <c r="E4" s="5">
        <v>0</v>
      </c>
      <c r="F4" s="5">
        <v>0</v>
      </c>
      <c r="G4" s="4">
        <v>43885</v>
      </c>
      <c r="H4" s="4">
        <v>43855</v>
      </c>
      <c r="I4" s="3">
        <v>-30</v>
      </c>
      <c r="J4" s="3" t="s">
        <v>16</v>
      </c>
      <c r="K4" s="5">
        <f t="shared" si="0"/>
        <v>153</v>
      </c>
      <c r="L4" s="5">
        <f t="shared" si="1"/>
        <v>-4590</v>
      </c>
    </row>
    <row r="5" spans="1:12" ht="12.75">
      <c r="A5" s="2" t="s">
        <v>12</v>
      </c>
      <c r="B5" s="3" t="s">
        <v>18</v>
      </c>
      <c r="C5" s="4">
        <v>43855</v>
      </c>
      <c r="D5" s="5">
        <v>153</v>
      </c>
      <c r="E5" s="5">
        <v>0</v>
      </c>
      <c r="F5" s="5">
        <v>0</v>
      </c>
      <c r="G5" s="4">
        <v>43885</v>
      </c>
      <c r="H5" s="4">
        <v>43855</v>
      </c>
      <c r="I5" s="3">
        <v>-30</v>
      </c>
      <c r="J5" s="3" t="s">
        <v>16</v>
      </c>
      <c r="K5" s="5">
        <f t="shared" si="0"/>
        <v>153</v>
      </c>
      <c r="L5" s="5">
        <f t="shared" si="1"/>
        <v>-4590</v>
      </c>
    </row>
    <row r="6" spans="1:12" ht="12.75">
      <c r="A6" s="2" t="s">
        <v>12</v>
      </c>
      <c r="B6" s="3" t="s">
        <v>19</v>
      </c>
      <c r="C6" s="4">
        <v>43855</v>
      </c>
      <c r="D6" s="5">
        <v>5314</v>
      </c>
      <c r="E6" s="5">
        <v>0</v>
      </c>
      <c r="F6" s="5">
        <v>0</v>
      </c>
      <c r="G6" s="4">
        <v>43885</v>
      </c>
      <c r="H6" s="4">
        <v>43855</v>
      </c>
      <c r="I6" s="3">
        <v>-30</v>
      </c>
      <c r="J6" s="3" t="s">
        <v>16</v>
      </c>
      <c r="K6" s="5">
        <f t="shared" si="0"/>
        <v>5314</v>
      </c>
      <c r="L6" s="5">
        <f t="shared" si="1"/>
        <v>-159420</v>
      </c>
    </row>
    <row r="7" spans="1:12" ht="12.75">
      <c r="A7" s="2" t="s">
        <v>12</v>
      </c>
      <c r="B7" s="3" t="s">
        <v>20</v>
      </c>
      <c r="C7" s="4">
        <v>43858</v>
      </c>
      <c r="D7" s="5">
        <v>280</v>
      </c>
      <c r="E7" s="5">
        <v>61.6</v>
      </c>
      <c r="F7" s="5">
        <v>0</v>
      </c>
      <c r="G7" s="4">
        <v>43896</v>
      </c>
      <c r="H7" s="4">
        <v>43866</v>
      </c>
      <c r="I7" s="3">
        <v>-30</v>
      </c>
      <c r="J7" s="3" t="s">
        <v>14</v>
      </c>
      <c r="K7" s="5">
        <f t="shared" si="0"/>
        <v>280</v>
      </c>
      <c r="L7" s="5">
        <f t="shared" si="1"/>
        <v>-8400</v>
      </c>
    </row>
    <row r="8" spans="1:12" ht="12.75">
      <c r="A8" s="2" t="s">
        <v>12</v>
      </c>
      <c r="B8" s="3" t="s">
        <v>21</v>
      </c>
      <c r="C8" s="4">
        <v>43838</v>
      </c>
      <c r="D8" s="5">
        <v>1200.76</v>
      </c>
      <c r="E8" s="5">
        <v>264.17</v>
      </c>
      <c r="F8" s="5">
        <v>0</v>
      </c>
      <c r="G8" s="4">
        <v>43917</v>
      </c>
      <c r="H8" s="4">
        <v>43887</v>
      </c>
      <c r="I8" s="3">
        <v>-30</v>
      </c>
      <c r="J8" s="3" t="s">
        <v>14</v>
      </c>
      <c r="K8" s="5">
        <f t="shared" si="0"/>
        <v>1200.76</v>
      </c>
      <c r="L8" s="5">
        <f t="shared" si="1"/>
        <v>-36022.8</v>
      </c>
    </row>
    <row r="9" spans="1:12" ht="12.75">
      <c r="A9" s="2" t="s">
        <v>12</v>
      </c>
      <c r="B9" s="3" t="s">
        <v>22</v>
      </c>
      <c r="C9" s="4">
        <v>43879</v>
      </c>
      <c r="D9" s="5">
        <v>260</v>
      </c>
      <c r="E9" s="5">
        <v>57.2</v>
      </c>
      <c r="F9" s="5">
        <v>0</v>
      </c>
      <c r="G9" s="4">
        <v>43919</v>
      </c>
      <c r="H9" s="4">
        <v>43889</v>
      </c>
      <c r="I9" s="3">
        <v>-30</v>
      </c>
      <c r="J9" s="3" t="s">
        <v>14</v>
      </c>
      <c r="K9" s="5">
        <f t="shared" si="0"/>
        <v>260</v>
      </c>
      <c r="L9" s="5">
        <f t="shared" si="1"/>
        <v>-7800</v>
      </c>
    </row>
    <row r="10" spans="1:12" ht="12.75">
      <c r="A10" s="2" t="s">
        <v>12</v>
      </c>
      <c r="B10" s="3" t="s">
        <v>23</v>
      </c>
      <c r="C10" s="4">
        <v>43837</v>
      </c>
      <c r="D10" s="5">
        <v>1229.51</v>
      </c>
      <c r="E10" s="5">
        <v>270.49</v>
      </c>
      <c r="F10" s="5">
        <v>0</v>
      </c>
      <c r="G10" s="4">
        <v>43924</v>
      </c>
      <c r="H10" s="4">
        <v>43894</v>
      </c>
      <c r="I10" s="3">
        <v>-30</v>
      </c>
      <c r="J10" s="3" t="s">
        <v>16</v>
      </c>
      <c r="K10" s="5">
        <f t="shared" si="0"/>
        <v>1500</v>
      </c>
      <c r="L10" s="5">
        <f t="shared" si="1"/>
        <v>-45000</v>
      </c>
    </row>
    <row r="11" spans="1:12" ht="12.75">
      <c r="A11" s="2" t="s">
        <v>12</v>
      </c>
      <c r="B11" s="3" t="s">
        <v>24</v>
      </c>
      <c r="C11" s="4">
        <v>43832</v>
      </c>
      <c r="D11" s="5">
        <v>70.46</v>
      </c>
      <c r="E11" s="5">
        <v>15.5</v>
      </c>
      <c r="F11" s="5">
        <v>0</v>
      </c>
      <c r="G11" s="4">
        <v>43929</v>
      </c>
      <c r="H11" s="4">
        <v>43899</v>
      </c>
      <c r="I11" s="3">
        <v>-30</v>
      </c>
      <c r="J11" s="3" t="s">
        <v>14</v>
      </c>
      <c r="K11" s="5">
        <f t="shared" si="0"/>
        <v>70.46</v>
      </c>
      <c r="L11" s="5">
        <f t="shared" si="1"/>
        <v>-2113.7999999999997</v>
      </c>
    </row>
    <row r="12" spans="1:12" ht="12.75">
      <c r="A12" s="2" t="s">
        <v>12</v>
      </c>
      <c r="B12" s="3" t="s">
        <v>25</v>
      </c>
      <c r="C12" s="4">
        <v>43794</v>
      </c>
      <c r="D12" s="5">
        <v>867</v>
      </c>
      <c r="E12" s="5">
        <v>190.74</v>
      </c>
      <c r="F12" s="5">
        <v>0</v>
      </c>
      <c r="G12" s="4">
        <v>43929</v>
      </c>
      <c r="H12" s="4">
        <v>43899</v>
      </c>
      <c r="I12" s="3">
        <v>-30</v>
      </c>
      <c r="J12" s="3" t="s">
        <v>14</v>
      </c>
      <c r="K12" s="5">
        <f t="shared" si="0"/>
        <v>867</v>
      </c>
      <c r="L12" s="5">
        <f t="shared" si="1"/>
        <v>-26010</v>
      </c>
    </row>
    <row r="13" spans="1:12" ht="12.75">
      <c r="A13" s="2" t="s">
        <v>12</v>
      </c>
      <c r="B13" s="3" t="s">
        <v>26</v>
      </c>
      <c r="C13" s="4">
        <v>43801</v>
      </c>
      <c r="D13" s="5">
        <v>12.19</v>
      </c>
      <c r="E13" s="5">
        <v>0</v>
      </c>
      <c r="F13" s="5">
        <v>0</v>
      </c>
      <c r="G13" s="4">
        <v>43929</v>
      </c>
      <c r="H13" s="4">
        <v>43899</v>
      </c>
      <c r="I13" s="3">
        <v>-30</v>
      </c>
      <c r="J13" s="3" t="s">
        <v>16</v>
      </c>
      <c r="K13" s="5">
        <f t="shared" si="0"/>
        <v>12.19</v>
      </c>
      <c r="L13" s="5">
        <f t="shared" si="1"/>
        <v>-365.7</v>
      </c>
    </row>
    <row r="14" spans="1:12" ht="12.75">
      <c r="A14" s="2" t="s">
        <v>12</v>
      </c>
      <c r="B14" s="3" t="s">
        <v>27</v>
      </c>
      <c r="C14" s="4">
        <v>43868</v>
      </c>
      <c r="D14" s="5">
        <v>14.49</v>
      </c>
      <c r="E14" s="5">
        <v>0</v>
      </c>
      <c r="F14" s="5">
        <v>0</v>
      </c>
      <c r="G14" s="4">
        <v>43929</v>
      </c>
      <c r="H14" s="4">
        <v>43899</v>
      </c>
      <c r="I14" s="3">
        <v>-30</v>
      </c>
      <c r="J14" s="3" t="s">
        <v>16</v>
      </c>
      <c r="K14" s="5">
        <f t="shared" si="0"/>
        <v>14.49</v>
      </c>
      <c r="L14" s="5">
        <f t="shared" si="1"/>
        <v>-434.7</v>
      </c>
    </row>
    <row r="15" spans="1:12" ht="12.75">
      <c r="A15" s="2" t="s">
        <v>12</v>
      </c>
      <c r="B15" s="3" t="s">
        <v>28</v>
      </c>
      <c r="C15" s="4">
        <v>43850</v>
      </c>
      <c r="D15" s="5">
        <v>414</v>
      </c>
      <c r="E15" s="5">
        <v>91.08</v>
      </c>
      <c r="F15" s="5">
        <v>0</v>
      </c>
      <c r="G15" s="4">
        <v>43930</v>
      </c>
      <c r="H15" s="4">
        <v>43900</v>
      </c>
      <c r="I15" s="3">
        <v>-30</v>
      </c>
      <c r="J15" s="3" t="s">
        <v>14</v>
      </c>
      <c r="K15" s="5">
        <f t="shared" si="0"/>
        <v>414</v>
      </c>
      <c r="L15" s="5">
        <f t="shared" si="1"/>
        <v>-12420</v>
      </c>
    </row>
    <row r="16" spans="1:12" ht="12.75">
      <c r="A16" s="2" t="s">
        <v>12</v>
      </c>
      <c r="B16" s="3" t="s">
        <v>29</v>
      </c>
      <c r="C16" s="4">
        <v>43899</v>
      </c>
      <c r="D16" s="5">
        <v>150</v>
      </c>
      <c r="E16" s="5">
        <v>33</v>
      </c>
      <c r="F16" s="5">
        <v>0</v>
      </c>
      <c r="G16" s="4">
        <v>43932</v>
      </c>
      <c r="H16" s="4">
        <v>43902</v>
      </c>
      <c r="I16" s="3">
        <v>-30</v>
      </c>
      <c r="J16" s="3" t="s">
        <v>14</v>
      </c>
      <c r="K16" s="5">
        <f t="shared" si="0"/>
        <v>150</v>
      </c>
      <c r="L16" s="5">
        <f t="shared" si="1"/>
        <v>-4500</v>
      </c>
    </row>
    <row r="17" spans="1:12" ht="12.75">
      <c r="A17" s="2" t="s">
        <v>12</v>
      </c>
      <c r="B17" s="3" t="s">
        <v>30</v>
      </c>
      <c r="C17" s="4">
        <v>43880</v>
      </c>
      <c r="D17" s="5">
        <v>3881.6</v>
      </c>
      <c r="E17" s="5">
        <v>0</v>
      </c>
      <c r="F17" s="5">
        <v>0</v>
      </c>
      <c r="G17" s="4">
        <v>43945</v>
      </c>
      <c r="H17" s="4">
        <v>43915</v>
      </c>
      <c r="I17" s="3">
        <v>-30</v>
      </c>
      <c r="J17" s="3" t="s">
        <v>16</v>
      </c>
      <c r="K17" s="5">
        <f t="shared" si="0"/>
        <v>3881.6</v>
      </c>
      <c r="L17" s="5">
        <f t="shared" si="1"/>
        <v>-116448</v>
      </c>
    </row>
    <row r="18" spans="1:12" ht="12.75">
      <c r="A18" s="2" t="s">
        <v>12</v>
      </c>
      <c r="B18" s="3" t="s">
        <v>31</v>
      </c>
      <c r="C18" s="4">
        <v>43880</v>
      </c>
      <c r="D18" s="5">
        <v>1009.9</v>
      </c>
      <c r="E18" s="5">
        <v>1076.13</v>
      </c>
      <c r="F18" s="5">
        <v>0</v>
      </c>
      <c r="G18" s="4">
        <v>43945</v>
      </c>
      <c r="H18" s="4">
        <v>43915</v>
      </c>
      <c r="I18" s="3">
        <v>-30</v>
      </c>
      <c r="J18" s="3" t="s">
        <v>14</v>
      </c>
      <c r="K18" s="5">
        <f t="shared" si="0"/>
        <v>1009.9</v>
      </c>
      <c r="L18" s="5">
        <f t="shared" si="1"/>
        <v>-30297</v>
      </c>
    </row>
    <row r="19" spans="1:12" ht="12.75">
      <c r="A19" s="2" t="s">
        <v>12</v>
      </c>
      <c r="B19" s="3" t="s">
        <v>32</v>
      </c>
      <c r="C19" s="4">
        <v>43794</v>
      </c>
      <c r="D19" s="5">
        <v>583</v>
      </c>
      <c r="E19" s="5">
        <v>128.26</v>
      </c>
      <c r="F19" s="5">
        <v>0</v>
      </c>
      <c r="G19" s="4">
        <v>43948</v>
      </c>
      <c r="H19" s="4">
        <v>43918</v>
      </c>
      <c r="I19" s="3">
        <v>-30</v>
      </c>
      <c r="J19" s="3" t="s">
        <v>14</v>
      </c>
      <c r="K19" s="5">
        <f t="shared" si="0"/>
        <v>583</v>
      </c>
      <c r="L19" s="5">
        <f t="shared" si="1"/>
        <v>-17490</v>
      </c>
    </row>
    <row r="20" spans="1:12" ht="12.75">
      <c r="A20" s="2" t="s">
        <v>12</v>
      </c>
      <c r="B20" s="3" t="s">
        <v>33</v>
      </c>
      <c r="C20" s="4">
        <v>43899</v>
      </c>
      <c r="D20" s="5">
        <v>300.06</v>
      </c>
      <c r="E20" s="5">
        <v>0</v>
      </c>
      <c r="F20" s="5">
        <v>0</v>
      </c>
      <c r="G20" s="4">
        <v>43959</v>
      </c>
      <c r="H20" s="4">
        <v>43929</v>
      </c>
      <c r="I20" s="3">
        <v>-30</v>
      </c>
      <c r="J20" s="3" t="s">
        <v>16</v>
      </c>
      <c r="K20" s="5">
        <f t="shared" si="0"/>
        <v>300.06</v>
      </c>
      <c r="L20" s="5">
        <f t="shared" si="1"/>
        <v>-9001.8</v>
      </c>
    </row>
    <row r="21" spans="1:12" ht="12.75">
      <c r="A21" s="2" t="s">
        <v>12</v>
      </c>
      <c r="B21" s="3" t="s">
        <v>34</v>
      </c>
      <c r="C21" s="4">
        <v>43893</v>
      </c>
      <c r="D21" s="5">
        <v>834</v>
      </c>
      <c r="E21" s="5">
        <v>183.48</v>
      </c>
      <c r="F21" s="5">
        <v>0</v>
      </c>
      <c r="G21" s="4">
        <v>43959</v>
      </c>
      <c r="H21" s="4">
        <v>43929</v>
      </c>
      <c r="I21" s="3">
        <v>-30</v>
      </c>
      <c r="J21" s="3" t="s">
        <v>14</v>
      </c>
      <c r="K21" s="5">
        <f t="shared" si="0"/>
        <v>834</v>
      </c>
      <c r="L21" s="5">
        <f t="shared" si="1"/>
        <v>-25020</v>
      </c>
    </row>
    <row r="22" spans="1:12" ht="12.75">
      <c r="A22" s="2" t="s">
        <v>12</v>
      </c>
      <c r="B22" s="3" t="s">
        <v>35</v>
      </c>
      <c r="C22" s="4">
        <v>43928</v>
      </c>
      <c r="D22" s="5">
        <v>2619.4</v>
      </c>
      <c r="E22" s="5">
        <v>576.27</v>
      </c>
      <c r="F22" s="5">
        <v>0</v>
      </c>
      <c r="G22" s="4">
        <v>43961</v>
      </c>
      <c r="H22" s="4">
        <v>43931</v>
      </c>
      <c r="I22" s="3">
        <v>-30</v>
      </c>
      <c r="J22" s="3" t="s">
        <v>14</v>
      </c>
      <c r="K22" s="5">
        <f t="shared" si="0"/>
        <v>2619.4</v>
      </c>
      <c r="L22" s="5">
        <f t="shared" si="1"/>
        <v>-78582</v>
      </c>
    </row>
    <row r="23" spans="1:12" ht="12.75">
      <c r="A23" s="2" t="s">
        <v>12</v>
      </c>
      <c r="B23" s="3" t="s">
        <v>36</v>
      </c>
      <c r="C23" s="4">
        <v>43940</v>
      </c>
      <c r="D23" s="5">
        <v>2872.73</v>
      </c>
      <c r="E23" s="5">
        <v>287.27</v>
      </c>
      <c r="F23" s="5">
        <v>0</v>
      </c>
      <c r="G23" s="4">
        <v>43979</v>
      </c>
      <c r="H23" s="4">
        <v>43949</v>
      </c>
      <c r="I23" s="3">
        <v>-30</v>
      </c>
      <c r="J23" s="3" t="s">
        <v>14</v>
      </c>
      <c r="K23" s="5">
        <f t="shared" si="0"/>
        <v>2872.73</v>
      </c>
      <c r="L23" s="5">
        <f t="shared" si="1"/>
        <v>-86181.9</v>
      </c>
    </row>
    <row r="24" spans="1:12" ht="12.75">
      <c r="A24" s="2" t="s">
        <v>12</v>
      </c>
      <c r="B24" s="3" t="s">
        <v>37</v>
      </c>
      <c r="C24" s="4">
        <v>43899</v>
      </c>
      <c r="D24" s="5">
        <v>600</v>
      </c>
      <c r="E24" s="5">
        <v>0</v>
      </c>
      <c r="F24" s="5">
        <v>0</v>
      </c>
      <c r="G24" s="4">
        <v>43980</v>
      </c>
      <c r="H24" s="4">
        <v>43950</v>
      </c>
      <c r="I24" s="3">
        <v>-30</v>
      </c>
      <c r="J24" s="3" t="s">
        <v>16</v>
      </c>
      <c r="K24" s="5">
        <f t="shared" si="0"/>
        <v>600</v>
      </c>
      <c r="L24" s="5">
        <f t="shared" si="1"/>
        <v>-18000</v>
      </c>
    </row>
    <row r="25" spans="1:12" ht="12.75">
      <c r="A25" s="2" t="s">
        <v>12</v>
      </c>
      <c r="B25" s="3" t="s">
        <v>38</v>
      </c>
      <c r="C25" s="4">
        <v>43951</v>
      </c>
      <c r="D25" s="5">
        <v>32.79</v>
      </c>
      <c r="E25" s="5">
        <v>7.21</v>
      </c>
      <c r="F25" s="5">
        <v>0</v>
      </c>
      <c r="G25" s="4">
        <v>43983</v>
      </c>
      <c r="H25" s="4">
        <v>43953</v>
      </c>
      <c r="I25" s="3">
        <v>-30</v>
      </c>
      <c r="J25" s="3" t="s">
        <v>14</v>
      </c>
      <c r="K25" s="5">
        <f t="shared" si="0"/>
        <v>32.79</v>
      </c>
      <c r="L25" s="5">
        <f t="shared" si="1"/>
        <v>-983.6999999999999</v>
      </c>
    </row>
    <row r="26" spans="1:12" ht="12.75">
      <c r="A26" s="2" t="s">
        <v>12</v>
      </c>
      <c r="B26" s="3" t="s">
        <v>39</v>
      </c>
      <c r="C26" s="4">
        <v>43970</v>
      </c>
      <c r="D26" s="5">
        <v>5700</v>
      </c>
      <c r="E26" s="5">
        <v>1254</v>
      </c>
      <c r="F26" s="5">
        <v>0</v>
      </c>
      <c r="G26" s="4">
        <v>44000</v>
      </c>
      <c r="H26" s="4">
        <v>43970</v>
      </c>
      <c r="I26" s="3">
        <v>-30</v>
      </c>
      <c r="J26" s="3" t="s">
        <v>14</v>
      </c>
      <c r="K26" s="5">
        <f t="shared" si="0"/>
        <v>5700</v>
      </c>
      <c r="L26" s="5">
        <f t="shared" si="1"/>
        <v>-171000</v>
      </c>
    </row>
    <row r="27" spans="1:12" ht="12.75">
      <c r="A27" s="2" t="s">
        <v>12</v>
      </c>
      <c r="B27" s="3" t="s">
        <v>40</v>
      </c>
      <c r="C27" s="4">
        <v>43944</v>
      </c>
      <c r="D27" s="5">
        <v>390</v>
      </c>
      <c r="E27" s="5">
        <v>85.8</v>
      </c>
      <c r="F27" s="5">
        <v>0</v>
      </c>
      <c r="G27" s="4">
        <v>44001</v>
      </c>
      <c r="H27" s="4">
        <v>43971</v>
      </c>
      <c r="I27" s="3">
        <v>-30</v>
      </c>
      <c r="J27" s="3" t="s">
        <v>14</v>
      </c>
      <c r="K27" s="5">
        <f t="shared" si="0"/>
        <v>390</v>
      </c>
      <c r="L27" s="5">
        <f t="shared" si="1"/>
        <v>-11700</v>
      </c>
    </row>
    <row r="28" spans="1:12" ht="12.75">
      <c r="A28" s="2" t="s">
        <v>12</v>
      </c>
      <c r="B28" s="3" t="s">
        <v>41</v>
      </c>
      <c r="C28" s="4">
        <v>43973</v>
      </c>
      <c r="D28" s="5">
        <v>70.46</v>
      </c>
      <c r="E28" s="5">
        <v>15.5</v>
      </c>
      <c r="F28" s="5">
        <v>0</v>
      </c>
      <c r="G28" s="4">
        <v>44003</v>
      </c>
      <c r="H28" s="4">
        <v>43973</v>
      </c>
      <c r="I28" s="3">
        <v>-30</v>
      </c>
      <c r="J28" s="3" t="s">
        <v>14</v>
      </c>
      <c r="K28" s="5">
        <f t="shared" si="0"/>
        <v>70.46</v>
      </c>
      <c r="L28" s="5">
        <f t="shared" si="1"/>
        <v>-2113.7999999999997</v>
      </c>
    </row>
    <row r="29" spans="1:12" ht="12.75">
      <c r="A29" s="2" t="s">
        <v>12</v>
      </c>
      <c r="B29" s="3" t="s">
        <v>42</v>
      </c>
      <c r="C29" s="4">
        <v>43959</v>
      </c>
      <c r="D29" s="5">
        <v>14.84</v>
      </c>
      <c r="E29" s="5">
        <v>0</v>
      </c>
      <c r="F29" s="5">
        <v>0</v>
      </c>
      <c r="G29" s="4">
        <v>44003</v>
      </c>
      <c r="H29" s="4">
        <v>43973</v>
      </c>
      <c r="I29" s="3">
        <v>-30</v>
      </c>
      <c r="J29" s="3" t="s">
        <v>16</v>
      </c>
      <c r="K29" s="5">
        <f t="shared" si="0"/>
        <v>14.84</v>
      </c>
      <c r="L29" s="5">
        <f t="shared" si="1"/>
        <v>-445.2</v>
      </c>
    </row>
    <row r="30" spans="1:12" ht="12.75">
      <c r="A30" s="2" t="s">
        <v>12</v>
      </c>
      <c r="B30" s="3" t="s">
        <v>43</v>
      </c>
      <c r="C30" s="4">
        <v>43970</v>
      </c>
      <c r="D30" s="5">
        <v>12.5</v>
      </c>
      <c r="E30" s="5">
        <v>2.75</v>
      </c>
      <c r="F30" s="5">
        <v>0</v>
      </c>
      <c r="G30" s="4">
        <v>44011</v>
      </c>
      <c r="H30" s="4">
        <v>43981</v>
      </c>
      <c r="I30" s="3">
        <v>-30</v>
      </c>
      <c r="J30" s="3" t="s">
        <v>14</v>
      </c>
      <c r="K30" s="5">
        <f t="shared" si="0"/>
        <v>12.5</v>
      </c>
      <c r="L30" s="5">
        <f t="shared" si="1"/>
        <v>-375</v>
      </c>
    </row>
    <row r="31" spans="1:12" ht="12.75">
      <c r="A31" s="2" t="s">
        <v>12</v>
      </c>
      <c r="B31" s="3" t="s">
        <v>44</v>
      </c>
      <c r="C31" s="4">
        <v>43979</v>
      </c>
      <c r="D31" s="5">
        <v>37.61</v>
      </c>
      <c r="E31" s="5">
        <v>8.27</v>
      </c>
      <c r="F31" s="5">
        <v>0</v>
      </c>
      <c r="G31" s="4">
        <v>44011</v>
      </c>
      <c r="H31" s="4">
        <v>43981</v>
      </c>
      <c r="I31" s="3">
        <v>-30</v>
      </c>
      <c r="J31" s="3" t="s">
        <v>14</v>
      </c>
      <c r="K31" s="5">
        <f t="shared" si="0"/>
        <v>37.61</v>
      </c>
      <c r="L31" s="5">
        <f t="shared" si="1"/>
        <v>-1128.3</v>
      </c>
    </row>
    <row r="32" spans="1:12" ht="12.75">
      <c r="A32" s="2" t="s">
        <v>12</v>
      </c>
      <c r="B32" s="3" t="s">
        <v>45</v>
      </c>
      <c r="C32" s="4">
        <v>43986</v>
      </c>
      <c r="D32" s="5">
        <v>84.5</v>
      </c>
      <c r="E32" s="5">
        <v>0</v>
      </c>
      <c r="F32" s="5">
        <v>0</v>
      </c>
      <c r="G32" s="4">
        <v>44035</v>
      </c>
      <c r="H32" s="4">
        <v>44005</v>
      </c>
      <c r="I32" s="3">
        <v>-30</v>
      </c>
      <c r="J32" s="3" t="s">
        <v>16</v>
      </c>
      <c r="K32" s="5">
        <f t="shared" si="0"/>
        <v>84.5</v>
      </c>
      <c r="L32" s="5">
        <f t="shared" si="1"/>
        <v>-2535</v>
      </c>
    </row>
    <row r="33" spans="1:12" ht="12.75">
      <c r="A33" s="2" t="s">
        <v>12</v>
      </c>
      <c r="B33" s="3" t="s">
        <v>46</v>
      </c>
      <c r="C33" s="4">
        <v>44010</v>
      </c>
      <c r="D33" s="5">
        <v>36.55</v>
      </c>
      <c r="E33" s="5">
        <v>8.04</v>
      </c>
      <c r="F33" s="5">
        <v>0</v>
      </c>
      <c r="G33" s="4">
        <v>44058</v>
      </c>
      <c r="H33" s="4">
        <v>44028</v>
      </c>
      <c r="I33" s="3">
        <v>-30</v>
      </c>
      <c r="J33" s="3" t="s">
        <v>14</v>
      </c>
      <c r="K33" s="5">
        <f t="shared" si="0"/>
        <v>36.55</v>
      </c>
      <c r="L33" s="5">
        <f t="shared" si="1"/>
        <v>-1096.5</v>
      </c>
    </row>
    <row r="34" spans="1:12" ht="12.75">
      <c r="A34" s="2" t="s">
        <v>12</v>
      </c>
      <c r="B34" s="3" t="s">
        <v>47</v>
      </c>
      <c r="C34" s="4">
        <v>44015</v>
      </c>
      <c r="D34" s="5">
        <v>18.17</v>
      </c>
      <c r="E34" s="5">
        <v>0</v>
      </c>
      <c r="F34" s="5">
        <v>0</v>
      </c>
      <c r="G34" s="4">
        <v>44058</v>
      </c>
      <c r="H34" s="4">
        <v>44028</v>
      </c>
      <c r="I34" s="3">
        <v>-30</v>
      </c>
      <c r="J34" s="3" t="s">
        <v>16</v>
      </c>
      <c r="K34" s="5">
        <f aca="true" t="shared" si="2" ref="K34:K65">IF(J34="N",SUM(D34,E34,F34),SUM(D34,F34))</f>
        <v>18.17</v>
      </c>
      <c r="L34" s="5">
        <f aca="true" t="shared" si="3" ref="L34:L65">PRODUCT(I34,K34)</f>
        <v>-545.1</v>
      </c>
    </row>
    <row r="35" spans="1:12" ht="12.75">
      <c r="A35" s="2" t="s">
        <v>12</v>
      </c>
      <c r="B35" s="3" t="s">
        <v>48</v>
      </c>
      <c r="C35" s="4">
        <v>44014</v>
      </c>
      <c r="D35" s="5">
        <v>70.46</v>
      </c>
      <c r="E35" s="5">
        <v>15.5</v>
      </c>
      <c r="F35" s="5">
        <v>0</v>
      </c>
      <c r="G35" s="4">
        <v>44058</v>
      </c>
      <c r="H35" s="4">
        <v>44028</v>
      </c>
      <c r="I35" s="3">
        <v>-30</v>
      </c>
      <c r="J35" s="3" t="s">
        <v>14</v>
      </c>
      <c r="K35" s="5">
        <f t="shared" si="2"/>
        <v>70.46</v>
      </c>
      <c r="L35" s="5">
        <f t="shared" si="3"/>
        <v>-2113.7999999999997</v>
      </c>
    </row>
    <row r="36" spans="1:12" ht="12.75">
      <c r="A36" s="2" t="s">
        <v>12</v>
      </c>
      <c r="B36" s="3" t="s">
        <v>49</v>
      </c>
      <c r="C36" s="4">
        <v>44015</v>
      </c>
      <c r="D36" s="5">
        <v>410</v>
      </c>
      <c r="E36" s="5">
        <v>90.2</v>
      </c>
      <c r="F36" s="5">
        <v>0</v>
      </c>
      <c r="G36" s="4">
        <v>44063</v>
      </c>
      <c r="H36" s="4">
        <v>44033</v>
      </c>
      <c r="I36" s="3">
        <v>-30</v>
      </c>
      <c r="J36" s="3" t="s">
        <v>14</v>
      </c>
      <c r="K36" s="5">
        <f t="shared" si="2"/>
        <v>410</v>
      </c>
      <c r="L36" s="5">
        <f t="shared" si="3"/>
        <v>-12300</v>
      </c>
    </row>
    <row r="37" spans="1:12" ht="12.75">
      <c r="A37" s="2" t="s">
        <v>12</v>
      </c>
      <c r="B37" s="3" t="s">
        <v>50</v>
      </c>
      <c r="C37" s="4">
        <v>44033</v>
      </c>
      <c r="D37" s="5">
        <v>414</v>
      </c>
      <c r="E37" s="5">
        <v>91.08</v>
      </c>
      <c r="F37" s="5">
        <v>0</v>
      </c>
      <c r="G37" s="4">
        <v>44065</v>
      </c>
      <c r="H37" s="4">
        <v>44035</v>
      </c>
      <c r="I37" s="3">
        <v>-30</v>
      </c>
      <c r="J37" s="3" t="s">
        <v>14</v>
      </c>
      <c r="K37" s="5">
        <f t="shared" si="2"/>
        <v>414</v>
      </c>
      <c r="L37" s="5">
        <f t="shared" si="3"/>
        <v>-12420</v>
      </c>
    </row>
    <row r="38" spans="1:12" ht="12.75">
      <c r="A38" s="2" t="s">
        <v>12</v>
      </c>
      <c r="B38" s="3" t="s">
        <v>51</v>
      </c>
      <c r="C38" s="4">
        <v>44015</v>
      </c>
      <c r="D38" s="5">
        <v>333.73</v>
      </c>
      <c r="E38" s="5">
        <v>73.42</v>
      </c>
      <c r="F38" s="5">
        <v>0</v>
      </c>
      <c r="G38" s="4">
        <v>44065</v>
      </c>
      <c r="H38" s="4">
        <v>44035</v>
      </c>
      <c r="I38" s="3">
        <v>-30</v>
      </c>
      <c r="J38" s="3" t="s">
        <v>14</v>
      </c>
      <c r="K38" s="5">
        <f t="shared" si="2"/>
        <v>333.73</v>
      </c>
      <c r="L38" s="5">
        <f t="shared" si="3"/>
        <v>-10011.900000000001</v>
      </c>
    </row>
    <row r="39" spans="1:12" ht="12.75">
      <c r="A39" s="2" t="s">
        <v>12</v>
      </c>
      <c r="B39" s="3" t="s">
        <v>52</v>
      </c>
      <c r="C39" s="4">
        <v>44039</v>
      </c>
      <c r="D39" s="5">
        <v>6.68</v>
      </c>
      <c r="E39" s="5">
        <v>1.47</v>
      </c>
      <c r="F39" s="5">
        <v>0</v>
      </c>
      <c r="G39" s="4">
        <v>44094</v>
      </c>
      <c r="H39" s="4">
        <v>44064</v>
      </c>
      <c r="I39" s="3">
        <v>-30</v>
      </c>
      <c r="J39" s="3" t="s">
        <v>14</v>
      </c>
      <c r="K39" s="5">
        <f t="shared" si="2"/>
        <v>6.68</v>
      </c>
      <c r="L39" s="5">
        <f t="shared" si="3"/>
        <v>-200.39999999999998</v>
      </c>
    </row>
    <row r="40" spans="1:12" ht="12.75">
      <c r="A40" s="2" t="s">
        <v>12</v>
      </c>
      <c r="B40" s="3" t="s">
        <v>53</v>
      </c>
      <c r="C40" s="4">
        <v>44046</v>
      </c>
      <c r="D40" s="5">
        <v>23.75</v>
      </c>
      <c r="E40" s="5">
        <v>0</v>
      </c>
      <c r="F40" s="5">
        <v>0</v>
      </c>
      <c r="G40" s="4">
        <v>44094</v>
      </c>
      <c r="H40" s="4">
        <v>44064</v>
      </c>
      <c r="I40" s="3">
        <v>-30</v>
      </c>
      <c r="J40" s="3" t="s">
        <v>16</v>
      </c>
      <c r="K40" s="5">
        <f t="shared" si="2"/>
        <v>23.75</v>
      </c>
      <c r="L40" s="5">
        <f t="shared" si="3"/>
        <v>-712.5</v>
      </c>
    </row>
    <row r="41" spans="1:12" ht="12.75">
      <c r="A41" s="2" t="s">
        <v>12</v>
      </c>
      <c r="B41" s="3" t="s">
        <v>54</v>
      </c>
      <c r="C41" s="4">
        <v>44074</v>
      </c>
      <c r="D41" s="5">
        <v>6298.2</v>
      </c>
      <c r="E41" s="5">
        <v>1385.6</v>
      </c>
      <c r="F41" s="5">
        <v>0</v>
      </c>
      <c r="G41" s="4">
        <v>44099</v>
      </c>
      <c r="H41" s="4">
        <v>44104</v>
      </c>
      <c r="I41" s="3">
        <v>5</v>
      </c>
      <c r="J41" s="3" t="s">
        <v>14</v>
      </c>
      <c r="K41" s="5">
        <f t="shared" si="2"/>
        <v>6298.2</v>
      </c>
      <c r="L41" s="5">
        <f t="shared" si="3"/>
        <v>31491</v>
      </c>
    </row>
    <row r="42" spans="1:12" ht="12.75">
      <c r="A42" s="2" t="s">
        <v>12</v>
      </c>
      <c r="B42" s="3" t="s">
        <v>55</v>
      </c>
      <c r="C42" s="4">
        <v>44071</v>
      </c>
      <c r="D42" s="5">
        <v>1950.75</v>
      </c>
      <c r="E42" s="5">
        <v>429.17</v>
      </c>
      <c r="F42" s="5">
        <v>0</v>
      </c>
      <c r="G42" s="4">
        <v>44104</v>
      </c>
      <c r="H42" s="4">
        <v>44104</v>
      </c>
      <c r="I42" s="3">
        <v>0</v>
      </c>
      <c r="J42" s="3" t="s">
        <v>14</v>
      </c>
      <c r="K42" s="5">
        <f t="shared" si="2"/>
        <v>1950.75</v>
      </c>
      <c r="L42" s="5">
        <f t="shared" si="3"/>
        <v>0</v>
      </c>
    </row>
    <row r="43" spans="1:12" ht="12.75">
      <c r="A43" s="2" t="s">
        <v>12</v>
      </c>
      <c r="B43" s="3" t="s">
        <v>56</v>
      </c>
      <c r="C43" s="4">
        <v>44104</v>
      </c>
      <c r="D43" s="5">
        <v>1147</v>
      </c>
      <c r="E43" s="5">
        <v>38.28</v>
      </c>
      <c r="F43" s="5">
        <v>0</v>
      </c>
      <c r="G43" s="4">
        <v>44134</v>
      </c>
      <c r="H43" s="4">
        <v>44104</v>
      </c>
      <c r="I43" s="3">
        <v>-30</v>
      </c>
      <c r="J43" s="3" t="s">
        <v>14</v>
      </c>
      <c r="K43" s="5">
        <f t="shared" si="2"/>
        <v>1147</v>
      </c>
      <c r="L43" s="5">
        <f t="shared" si="3"/>
        <v>-34410</v>
      </c>
    </row>
    <row r="44" spans="1:12" ht="12.75">
      <c r="A44" s="2" t="s">
        <v>12</v>
      </c>
      <c r="B44" s="3" t="s">
        <v>57</v>
      </c>
      <c r="C44" s="4">
        <v>44083</v>
      </c>
      <c r="D44" s="5">
        <v>5764.6</v>
      </c>
      <c r="E44" s="5">
        <v>378.27</v>
      </c>
      <c r="F44" s="5">
        <v>0</v>
      </c>
      <c r="G44" s="4">
        <v>44134</v>
      </c>
      <c r="H44" s="4">
        <v>44104</v>
      </c>
      <c r="I44" s="3">
        <v>-30</v>
      </c>
      <c r="J44" s="3" t="s">
        <v>14</v>
      </c>
      <c r="K44" s="5">
        <f t="shared" si="2"/>
        <v>5764.6</v>
      </c>
      <c r="L44" s="5">
        <f t="shared" si="3"/>
        <v>-172938</v>
      </c>
    </row>
    <row r="45" spans="1:12" ht="12.75">
      <c r="A45" s="2" t="s">
        <v>12</v>
      </c>
      <c r="B45" s="3" t="s">
        <v>58</v>
      </c>
      <c r="C45" s="4">
        <v>44075</v>
      </c>
      <c r="D45" s="5">
        <v>900</v>
      </c>
      <c r="E45" s="5">
        <v>198</v>
      </c>
      <c r="F45" s="5">
        <v>0</v>
      </c>
      <c r="G45" s="4">
        <v>44135</v>
      </c>
      <c r="H45" s="4">
        <v>44104</v>
      </c>
      <c r="I45" s="3">
        <v>-31</v>
      </c>
      <c r="J45" s="3" t="s">
        <v>14</v>
      </c>
      <c r="K45" s="5">
        <f t="shared" si="2"/>
        <v>900</v>
      </c>
      <c r="L45" s="5">
        <f t="shared" si="3"/>
        <v>-27900</v>
      </c>
    </row>
    <row r="46" spans="1:12" ht="12.75">
      <c r="A46" s="2" t="s">
        <v>12</v>
      </c>
      <c r="B46" s="3" t="s">
        <v>59</v>
      </c>
      <c r="C46" s="4">
        <v>44074</v>
      </c>
      <c r="D46" s="5">
        <v>32</v>
      </c>
      <c r="E46" s="5">
        <v>7.04</v>
      </c>
      <c r="F46" s="5">
        <v>0</v>
      </c>
      <c r="G46" s="4">
        <v>44135</v>
      </c>
      <c r="H46" s="4">
        <v>44106</v>
      </c>
      <c r="I46" s="3">
        <v>-29</v>
      </c>
      <c r="J46" s="3" t="s">
        <v>14</v>
      </c>
      <c r="K46" s="5">
        <f t="shared" si="2"/>
        <v>32</v>
      </c>
      <c r="L46" s="5">
        <f t="shared" si="3"/>
        <v>-928</v>
      </c>
    </row>
    <row r="47" spans="1:12" ht="12.75">
      <c r="A47" s="2" t="s">
        <v>12</v>
      </c>
      <c r="B47" s="3" t="s">
        <v>60</v>
      </c>
      <c r="C47" s="4">
        <v>43858</v>
      </c>
      <c r="D47" s="5">
        <v>1607.45</v>
      </c>
      <c r="E47" s="5">
        <v>339.4</v>
      </c>
      <c r="F47" s="5">
        <v>0</v>
      </c>
      <c r="G47" s="4">
        <v>43889</v>
      </c>
      <c r="H47" s="4">
        <v>44113</v>
      </c>
      <c r="I47" s="3">
        <v>224</v>
      </c>
      <c r="J47" s="3" t="s">
        <v>14</v>
      </c>
      <c r="K47" s="5">
        <f t="shared" si="2"/>
        <v>1607.45</v>
      </c>
      <c r="L47" s="5">
        <f t="shared" si="3"/>
        <v>360068.8</v>
      </c>
    </row>
    <row r="48" spans="1:12" ht="12.75">
      <c r="A48" s="2" t="s">
        <v>12</v>
      </c>
      <c r="B48" s="3" t="s">
        <v>61</v>
      </c>
      <c r="C48" s="4">
        <v>43887</v>
      </c>
      <c r="D48" s="5">
        <v>341.48</v>
      </c>
      <c r="E48" s="5">
        <v>75.12</v>
      </c>
      <c r="F48" s="5">
        <v>0</v>
      </c>
      <c r="G48" s="4">
        <v>43918</v>
      </c>
      <c r="H48" s="4">
        <v>44113</v>
      </c>
      <c r="I48" s="3">
        <v>195</v>
      </c>
      <c r="J48" s="3" t="s">
        <v>14</v>
      </c>
      <c r="K48" s="5">
        <f t="shared" si="2"/>
        <v>341.48</v>
      </c>
      <c r="L48" s="5">
        <f t="shared" si="3"/>
        <v>66588.6</v>
      </c>
    </row>
    <row r="49" spans="1:12" ht="12.75">
      <c r="A49" s="2" t="s">
        <v>12</v>
      </c>
      <c r="B49" s="3" t="s">
        <v>62</v>
      </c>
      <c r="C49" s="4">
        <v>44125</v>
      </c>
      <c r="D49" s="5">
        <v>2683.73</v>
      </c>
      <c r="E49" s="5">
        <v>590.42</v>
      </c>
      <c r="F49" s="5">
        <v>0</v>
      </c>
      <c r="G49" s="4">
        <v>44150</v>
      </c>
      <c r="H49" s="4">
        <v>44120</v>
      </c>
      <c r="I49" s="3">
        <v>-30</v>
      </c>
      <c r="J49" s="3" t="s">
        <v>14</v>
      </c>
      <c r="K49" s="5">
        <f t="shared" si="2"/>
        <v>2683.73</v>
      </c>
      <c r="L49" s="5">
        <f t="shared" si="3"/>
        <v>-80511.9</v>
      </c>
    </row>
    <row r="50" spans="1:12" ht="12.75">
      <c r="A50" s="2" t="s">
        <v>12</v>
      </c>
      <c r="B50" s="3" t="s">
        <v>63</v>
      </c>
      <c r="C50" s="4">
        <v>44104</v>
      </c>
      <c r="D50" s="5">
        <v>1623.62</v>
      </c>
      <c r="E50" s="5">
        <v>353.72</v>
      </c>
      <c r="F50" s="5">
        <v>0</v>
      </c>
      <c r="G50" s="4">
        <v>44151</v>
      </c>
      <c r="H50" s="4">
        <v>44121</v>
      </c>
      <c r="I50" s="3">
        <v>-30</v>
      </c>
      <c r="J50" s="3" t="s">
        <v>14</v>
      </c>
      <c r="K50" s="5">
        <f t="shared" si="2"/>
        <v>1623.62</v>
      </c>
      <c r="L50" s="5">
        <f t="shared" si="3"/>
        <v>-48708.6</v>
      </c>
    </row>
    <row r="51" spans="1:12" ht="12.75">
      <c r="A51" s="2" t="s">
        <v>12</v>
      </c>
      <c r="B51" s="3" t="s">
        <v>64</v>
      </c>
      <c r="C51" s="4">
        <v>44102</v>
      </c>
      <c r="D51" s="5">
        <v>1650</v>
      </c>
      <c r="E51" s="5">
        <v>0</v>
      </c>
      <c r="F51" s="5">
        <v>0</v>
      </c>
      <c r="G51" s="4">
        <v>44151</v>
      </c>
      <c r="H51" s="4">
        <v>44121</v>
      </c>
      <c r="I51" s="3">
        <v>-30</v>
      </c>
      <c r="J51" s="3" t="s">
        <v>16</v>
      </c>
      <c r="K51" s="5">
        <f t="shared" si="2"/>
        <v>1650</v>
      </c>
      <c r="L51" s="5">
        <f t="shared" si="3"/>
        <v>-49500</v>
      </c>
    </row>
    <row r="52" spans="1:12" ht="12.75">
      <c r="A52" s="2" t="s">
        <v>12</v>
      </c>
      <c r="B52" s="3" t="s">
        <v>65</v>
      </c>
      <c r="C52" s="4">
        <v>44076</v>
      </c>
      <c r="D52" s="5">
        <v>70.46</v>
      </c>
      <c r="E52" s="5">
        <v>15.5</v>
      </c>
      <c r="F52" s="5">
        <v>0</v>
      </c>
      <c r="G52" s="4">
        <v>44106</v>
      </c>
      <c r="H52" s="4">
        <v>44134</v>
      </c>
      <c r="I52" s="3">
        <v>28</v>
      </c>
      <c r="J52" s="3" t="s">
        <v>14</v>
      </c>
      <c r="K52" s="5">
        <f t="shared" si="2"/>
        <v>70.46</v>
      </c>
      <c r="L52" s="5">
        <f t="shared" si="3"/>
        <v>1972.8799999999999</v>
      </c>
    </row>
    <row r="53" spans="1:12" ht="12.75">
      <c r="A53" s="2" t="s">
        <v>12</v>
      </c>
      <c r="B53" s="3" t="s">
        <v>66</v>
      </c>
      <c r="C53" s="4">
        <v>44104</v>
      </c>
      <c r="D53" s="5">
        <v>16.33</v>
      </c>
      <c r="E53" s="5">
        <v>0</v>
      </c>
      <c r="F53" s="5">
        <v>0</v>
      </c>
      <c r="G53" s="4">
        <v>44167</v>
      </c>
      <c r="H53" s="4">
        <v>44137</v>
      </c>
      <c r="I53" s="3">
        <v>-30</v>
      </c>
      <c r="J53" s="3" t="s">
        <v>16</v>
      </c>
      <c r="K53" s="5">
        <f t="shared" si="2"/>
        <v>16.33</v>
      </c>
      <c r="L53" s="5">
        <f t="shared" si="3"/>
        <v>-489.9</v>
      </c>
    </row>
    <row r="54" spans="1:12" ht="12.75">
      <c r="A54" s="2" t="s">
        <v>12</v>
      </c>
      <c r="B54" s="3" t="s">
        <v>67</v>
      </c>
      <c r="C54" s="4">
        <v>44118</v>
      </c>
      <c r="D54" s="5">
        <v>13.34</v>
      </c>
      <c r="E54" s="5">
        <v>0</v>
      </c>
      <c r="F54" s="5">
        <v>0</v>
      </c>
      <c r="G54" s="4">
        <v>44167</v>
      </c>
      <c r="H54" s="4">
        <v>44137</v>
      </c>
      <c r="I54" s="3">
        <v>-30</v>
      </c>
      <c r="J54" s="3" t="s">
        <v>16</v>
      </c>
      <c r="K54" s="5">
        <f t="shared" si="2"/>
        <v>13.34</v>
      </c>
      <c r="L54" s="5">
        <f t="shared" si="3"/>
        <v>-400.2</v>
      </c>
    </row>
    <row r="55" spans="1:12" ht="12.75">
      <c r="A55" s="2" t="s">
        <v>12</v>
      </c>
      <c r="B55" s="3" t="s">
        <v>68</v>
      </c>
      <c r="C55" s="4">
        <v>44104</v>
      </c>
      <c r="D55" s="5">
        <v>143.1</v>
      </c>
      <c r="E55" s="5">
        <v>31.48</v>
      </c>
      <c r="F55" s="5">
        <v>0</v>
      </c>
      <c r="G55" s="4">
        <v>44167</v>
      </c>
      <c r="H55" s="4">
        <v>44137</v>
      </c>
      <c r="I55" s="3">
        <v>-30</v>
      </c>
      <c r="J55" s="3" t="s">
        <v>14</v>
      </c>
      <c r="K55" s="5">
        <f t="shared" si="2"/>
        <v>143.1</v>
      </c>
      <c r="L55" s="5">
        <f t="shared" si="3"/>
        <v>-4293</v>
      </c>
    </row>
    <row r="56" spans="1:12" ht="12.75">
      <c r="A56" s="2" t="s">
        <v>12</v>
      </c>
      <c r="B56" s="3" t="s">
        <v>69</v>
      </c>
      <c r="C56" s="4">
        <v>44068</v>
      </c>
      <c r="D56" s="5">
        <v>85</v>
      </c>
      <c r="E56" s="5">
        <v>18.7</v>
      </c>
      <c r="F56" s="5">
        <v>0</v>
      </c>
      <c r="G56" s="4">
        <v>44167</v>
      </c>
      <c r="H56" s="4">
        <v>44137</v>
      </c>
      <c r="I56" s="3">
        <v>-30</v>
      </c>
      <c r="J56" s="3" t="s">
        <v>14</v>
      </c>
      <c r="K56" s="5">
        <f t="shared" si="2"/>
        <v>85</v>
      </c>
      <c r="L56" s="5">
        <f t="shared" si="3"/>
        <v>-2550</v>
      </c>
    </row>
    <row r="57" spans="1:12" ht="12.75">
      <c r="A57" s="2" t="s">
        <v>12</v>
      </c>
      <c r="B57" s="3" t="s">
        <v>70</v>
      </c>
      <c r="C57" s="4">
        <v>44076</v>
      </c>
      <c r="D57" s="5">
        <v>300</v>
      </c>
      <c r="E57" s="5">
        <v>66</v>
      </c>
      <c r="F57" s="5">
        <v>0</v>
      </c>
      <c r="G57" s="4">
        <v>44167</v>
      </c>
      <c r="H57" s="4">
        <v>44137</v>
      </c>
      <c r="I57" s="3">
        <v>-30</v>
      </c>
      <c r="J57" s="3" t="s">
        <v>14</v>
      </c>
      <c r="K57" s="5">
        <f t="shared" si="2"/>
        <v>300</v>
      </c>
      <c r="L57" s="5">
        <f t="shared" si="3"/>
        <v>-9000</v>
      </c>
    </row>
    <row r="58" spans="1:12" ht="12.75">
      <c r="A58" s="2" t="s">
        <v>12</v>
      </c>
      <c r="B58" s="3" t="s">
        <v>71</v>
      </c>
      <c r="C58" s="4">
        <v>44138</v>
      </c>
      <c r="D58" s="5">
        <v>1200</v>
      </c>
      <c r="E58" s="5">
        <v>264</v>
      </c>
      <c r="F58" s="5">
        <v>0</v>
      </c>
      <c r="G58" s="4">
        <v>44168</v>
      </c>
      <c r="H58" s="4">
        <v>44138</v>
      </c>
      <c r="I58" s="3">
        <v>-30</v>
      </c>
      <c r="J58" s="3" t="s">
        <v>14</v>
      </c>
      <c r="K58" s="5">
        <f t="shared" si="2"/>
        <v>1200</v>
      </c>
      <c r="L58" s="5">
        <f t="shared" si="3"/>
        <v>-36000</v>
      </c>
    </row>
    <row r="59" spans="1:12" ht="12.75">
      <c r="A59" s="2" t="s">
        <v>12</v>
      </c>
      <c r="B59" s="3" t="s">
        <v>72</v>
      </c>
      <c r="C59" s="4">
        <v>44133</v>
      </c>
      <c r="D59" s="5">
        <v>244.68</v>
      </c>
      <c r="E59" s="5">
        <v>53.83</v>
      </c>
      <c r="F59" s="5">
        <v>0</v>
      </c>
      <c r="G59" s="4">
        <v>44168</v>
      </c>
      <c r="H59" s="4">
        <v>44193</v>
      </c>
      <c r="I59" s="3">
        <v>25</v>
      </c>
      <c r="J59" s="3" t="s">
        <v>14</v>
      </c>
      <c r="K59" s="5">
        <f t="shared" si="2"/>
        <v>244.68</v>
      </c>
      <c r="L59" s="5">
        <f t="shared" si="3"/>
        <v>6117</v>
      </c>
    </row>
    <row r="60" spans="1:12" ht="12.75">
      <c r="A60" s="2" t="s">
        <v>12</v>
      </c>
      <c r="B60" s="3" t="s">
        <v>73</v>
      </c>
      <c r="C60" s="4">
        <v>44056</v>
      </c>
      <c r="D60" s="5">
        <v>8580</v>
      </c>
      <c r="E60" s="5">
        <v>1887.6</v>
      </c>
      <c r="F60" s="5">
        <v>0</v>
      </c>
      <c r="G60" s="4">
        <v>44168</v>
      </c>
      <c r="H60" s="4">
        <v>44138</v>
      </c>
      <c r="I60" s="3">
        <v>-30</v>
      </c>
      <c r="J60" s="3" t="s">
        <v>14</v>
      </c>
      <c r="K60" s="5">
        <f t="shared" si="2"/>
        <v>8580</v>
      </c>
      <c r="L60" s="5">
        <f t="shared" si="3"/>
        <v>-257400</v>
      </c>
    </row>
    <row r="61" spans="1:12" ht="12.75">
      <c r="A61" s="2" t="s">
        <v>12</v>
      </c>
      <c r="B61" s="3" t="s">
        <v>74</v>
      </c>
      <c r="C61" s="4">
        <v>43845</v>
      </c>
      <c r="D61" s="5">
        <v>935.92</v>
      </c>
      <c r="E61" s="5">
        <v>205.9</v>
      </c>
      <c r="F61" s="5">
        <v>0</v>
      </c>
      <c r="G61" s="4">
        <v>44179</v>
      </c>
      <c r="H61" s="4">
        <v>44149</v>
      </c>
      <c r="I61" s="3">
        <v>-30</v>
      </c>
      <c r="J61" s="3" t="s">
        <v>14</v>
      </c>
      <c r="K61" s="5">
        <f t="shared" si="2"/>
        <v>935.92</v>
      </c>
      <c r="L61" s="5">
        <f t="shared" si="3"/>
        <v>-28077.6</v>
      </c>
    </row>
    <row r="62" spans="1:12" ht="12.75">
      <c r="A62" s="2" t="s">
        <v>12</v>
      </c>
      <c r="B62" s="3" t="s">
        <v>75</v>
      </c>
      <c r="C62" s="4">
        <v>43878</v>
      </c>
      <c r="D62" s="5">
        <v>252</v>
      </c>
      <c r="E62" s="5">
        <v>0</v>
      </c>
      <c r="F62" s="5">
        <v>0</v>
      </c>
      <c r="G62" s="4">
        <v>44179</v>
      </c>
      <c r="H62" s="4">
        <v>44149</v>
      </c>
      <c r="I62" s="3">
        <v>-30</v>
      </c>
      <c r="J62" s="3" t="s">
        <v>16</v>
      </c>
      <c r="K62" s="5">
        <f t="shared" si="2"/>
        <v>252</v>
      </c>
      <c r="L62" s="5">
        <f t="shared" si="3"/>
        <v>-7560</v>
      </c>
    </row>
    <row r="63" spans="1:12" ht="12.75">
      <c r="A63" s="2" t="s">
        <v>12</v>
      </c>
      <c r="B63" s="3" t="s">
        <v>76</v>
      </c>
      <c r="C63" s="4">
        <v>44117</v>
      </c>
      <c r="D63" s="5">
        <v>60</v>
      </c>
      <c r="E63" s="5">
        <v>13.2</v>
      </c>
      <c r="F63" s="5">
        <v>0</v>
      </c>
      <c r="G63" s="4">
        <v>44193</v>
      </c>
      <c r="H63" s="4">
        <v>44163</v>
      </c>
      <c r="I63" s="3">
        <v>-30</v>
      </c>
      <c r="J63" s="3" t="s">
        <v>14</v>
      </c>
      <c r="K63" s="5">
        <f t="shared" si="2"/>
        <v>60</v>
      </c>
      <c r="L63" s="5">
        <f t="shared" si="3"/>
        <v>-1800</v>
      </c>
    </row>
    <row r="64" spans="1:12" ht="12.75">
      <c r="A64" s="2" t="s">
        <v>12</v>
      </c>
      <c r="B64" s="3" t="s">
        <v>77</v>
      </c>
      <c r="C64" s="4">
        <v>44160</v>
      </c>
      <c r="D64" s="5">
        <v>2459.02</v>
      </c>
      <c r="E64" s="5">
        <v>540.98</v>
      </c>
      <c r="F64" s="5">
        <v>0</v>
      </c>
      <c r="G64" s="4">
        <v>44195</v>
      </c>
      <c r="H64" s="4">
        <v>44165</v>
      </c>
      <c r="I64" s="3">
        <v>-30</v>
      </c>
      <c r="J64" s="3" t="s">
        <v>14</v>
      </c>
      <c r="K64" s="5">
        <f t="shared" si="2"/>
        <v>2459.02</v>
      </c>
      <c r="L64" s="5">
        <f t="shared" si="3"/>
        <v>-73770.6</v>
      </c>
    </row>
    <row r="65" spans="1:12" ht="12.75">
      <c r="A65" s="2" t="s">
        <v>12</v>
      </c>
      <c r="B65" s="3" t="s">
        <v>78</v>
      </c>
      <c r="C65" s="4">
        <v>44137</v>
      </c>
      <c r="D65" s="5">
        <v>70.46</v>
      </c>
      <c r="E65" s="5">
        <v>15.5</v>
      </c>
      <c r="F65" s="5">
        <v>0</v>
      </c>
      <c r="G65" s="4">
        <v>44199</v>
      </c>
      <c r="H65" s="4">
        <v>44169</v>
      </c>
      <c r="I65" s="3">
        <v>-30</v>
      </c>
      <c r="J65" s="3" t="s">
        <v>14</v>
      </c>
      <c r="K65" s="5">
        <f t="shared" si="2"/>
        <v>70.46</v>
      </c>
      <c r="L65" s="5">
        <f t="shared" si="3"/>
        <v>-2113.7999999999997</v>
      </c>
    </row>
    <row r="66" spans="1:12" ht="12.75">
      <c r="A66" s="2" t="s">
        <v>12</v>
      </c>
      <c r="B66" s="3" t="s">
        <v>79</v>
      </c>
      <c r="C66" s="4">
        <v>44098</v>
      </c>
      <c r="D66" s="5">
        <v>327.14</v>
      </c>
      <c r="E66" s="5">
        <v>71.97</v>
      </c>
      <c r="F66" s="5">
        <v>0</v>
      </c>
      <c r="G66" s="4">
        <v>44207</v>
      </c>
      <c r="H66" s="4">
        <v>44177</v>
      </c>
      <c r="I66" s="3">
        <v>-30</v>
      </c>
      <c r="J66" s="3" t="s">
        <v>14</v>
      </c>
      <c r="K66" s="5">
        <f>IF(J66="N",SUM(D66,E66,F66),SUM(D66,F66))</f>
        <v>327.14</v>
      </c>
      <c r="L66" s="5">
        <f>PRODUCT(I66,K66)</f>
        <v>-9814.199999999999</v>
      </c>
    </row>
    <row r="67" spans="1:12" ht="12.75">
      <c r="A67" s="2" t="s">
        <v>12</v>
      </c>
      <c r="B67" s="3" t="s">
        <v>80</v>
      </c>
      <c r="C67" s="4">
        <v>44085</v>
      </c>
      <c r="D67" s="5">
        <v>558</v>
      </c>
      <c r="E67" s="5">
        <v>122.76</v>
      </c>
      <c r="F67" s="5">
        <v>0</v>
      </c>
      <c r="G67" s="4">
        <v>44207</v>
      </c>
      <c r="H67" s="4">
        <v>44179</v>
      </c>
      <c r="I67" s="3">
        <v>-28</v>
      </c>
      <c r="J67" s="3" t="s">
        <v>14</v>
      </c>
      <c r="K67" s="5">
        <f>IF(J67="N",SUM(D67,E67,F67),SUM(D67,F67))</f>
        <v>558</v>
      </c>
      <c r="L67" s="5">
        <f>PRODUCT(I67,K67)</f>
        <v>-15624</v>
      </c>
    </row>
    <row r="68" spans="1:12" ht="12.75">
      <c r="A68" s="2" t="s">
        <v>12</v>
      </c>
      <c r="B68" s="3" t="s">
        <v>81</v>
      </c>
      <c r="C68" s="4">
        <v>44063</v>
      </c>
      <c r="D68" s="5">
        <v>938.17</v>
      </c>
      <c r="E68" s="5">
        <v>206.4</v>
      </c>
      <c r="F68" s="5">
        <v>0</v>
      </c>
      <c r="G68" s="4">
        <v>44207</v>
      </c>
      <c r="H68" s="4">
        <v>44179</v>
      </c>
      <c r="I68" s="3">
        <v>-28</v>
      </c>
      <c r="J68" s="3" t="s">
        <v>14</v>
      </c>
      <c r="K68" s="5">
        <f>IF(J68="N",SUM(D68,E68,F68),SUM(D68,F68))</f>
        <v>938.17</v>
      </c>
      <c r="L68" s="5">
        <f>PRODUCT(I68,K68)</f>
        <v>-26268.76</v>
      </c>
    </row>
    <row r="69" spans="1:12" ht="12.75">
      <c r="A69" s="2" t="s">
        <v>12</v>
      </c>
      <c r="B69" s="3" t="s">
        <v>82</v>
      </c>
      <c r="C69" s="4">
        <v>44113</v>
      </c>
      <c r="D69" s="5">
        <v>146.2</v>
      </c>
      <c r="E69" s="5">
        <v>32.16</v>
      </c>
      <c r="F69" s="5">
        <v>0</v>
      </c>
      <c r="G69" s="4">
        <v>44207</v>
      </c>
      <c r="H69" s="4">
        <v>44179</v>
      </c>
      <c r="I69" s="3">
        <v>-28</v>
      </c>
      <c r="J69" s="3" t="s">
        <v>14</v>
      </c>
      <c r="K69" s="5">
        <f>IF(J69="N",SUM(D69,E69,F69),SUM(D69,F69))</f>
        <v>146.2</v>
      </c>
      <c r="L69" s="5">
        <f>PRODUCT(I69,K69)</f>
        <v>-4093.5999999999995</v>
      </c>
    </row>
    <row r="70" spans="1:12" ht="12.75">
      <c r="A70" s="2" t="s">
        <v>12</v>
      </c>
      <c r="B70" s="3" t="s">
        <v>83</v>
      </c>
      <c r="C70" s="4">
        <v>44153</v>
      </c>
      <c r="D70" s="5">
        <v>270.51</v>
      </c>
      <c r="E70" s="5">
        <v>59.51</v>
      </c>
      <c r="F70" s="5">
        <v>0</v>
      </c>
      <c r="G70" s="4">
        <v>44207</v>
      </c>
      <c r="H70" s="4">
        <v>44186</v>
      </c>
      <c r="I70" s="3">
        <v>-21</v>
      </c>
      <c r="J70" s="3" t="s">
        <v>14</v>
      </c>
      <c r="K70" s="5">
        <f>IF(J70="N",SUM(D70,E70,F70),SUM(D70,F70))</f>
        <v>270.51</v>
      </c>
      <c r="L70" s="5">
        <f>PRODUCT(I70,K70)</f>
        <v>-5680.71</v>
      </c>
    </row>
    <row r="71" spans="10:12" ht="13.5">
      <c r="J71" s="6" t="s">
        <v>84</v>
      </c>
      <c r="K71" s="7">
        <f>SUM(K2:K70)</f>
        <v>72503.79</v>
      </c>
      <c r="L71" s="8">
        <f>SUM(L2:L70)</f>
        <v>-1388633.4900000005</v>
      </c>
    </row>
    <row r="76" ht="12.75">
      <c r="B76" s="9" t="s">
        <v>85</v>
      </c>
    </row>
    <row r="77" spans="1:3" ht="12.75">
      <c r="A77" s="10" t="s">
        <v>86</v>
      </c>
      <c r="B77" s="9" t="s">
        <v>87</v>
      </c>
      <c r="C77" s="11">
        <f>L71/K71</f>
        <v>-19.152564162507925</v>
      </c>
    </row>
    <row r="78" ht="12.75">
      <c r="B78" s="9" t="s">
        <v>88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Principale</dc:creator>
  <cp:keywords/>
  <dc:description/>
  <cp:lastModifiedBy>Principale</cp:lastModifiedBy>
  <cp:lastPrinted>2021-01-04T12:49:27Z</cp:lastPrinted>
  <dcterms:created xsi:type="dcterms:W3CDTF">2021-01-04T12:51:47Z</dcterms:created>
  <dcterms:modified xsi:type="dcterms:W3CDTF">2021-01-04T12:51:47Z</dcterms:modified>
  <cp:category/>
  <cp:version/>
  <cp:contentType/>
  <cp:contentStatus/>
</cp:coreProperties>
</file>