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rettore\Desktop\TUTTO DEBORA\INDICE TEMPESTIVITA'\INDICE TEMPESTIVITA' 2024\"/>
    </mc:Choice>
  </mc:AlternateContent>
  <xr:revisionPtr revIDLastSave="0" documentId="8_{766C4E40-7887-4702-86D3-9EF970166D9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H1" i="3" s="1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C14" i="1"/>
  <c r="B14" i="1"/>
  <c r="D13" i="1"/>
  <c r="C13" i="1"/>
  <c r="B13" i="1"/>
  <c r="C9" i="1"/>
  <c r="A9" i="1"/>
  <c r="G1" i="3" l="1"/>
  <c r="D14" i="1" s="1"/>
  <c r="E9" i="1"/>
</calcChain>
</file>

<file path=xl/sharedStrings.xml><?xml version="1.0" encoding="utf-8"?>
<sst xmlns="http://schemas.openxmlformats.org/spreadsheetml/2006/main" count="102" uniqueCount="78">
  <si>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</si>
  <si>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</si>
  <si>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</si>
  <si>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</si>
  <si>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</si>
  <si>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</si>
  <si>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</si>
  <si>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</si>
  <si>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</si>
  <si>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</si>
  <si>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</si>
  <si>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</si>
  <si>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</si>
  <si>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</si>
  <si>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</si>
  <si>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</si>
  <si>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</si>
  <si>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</si>
  <si>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</si>
  <si>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</si>
  <si>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"ROMUALDI"</t>
  </si>
  <si>
    <t>64024 NOTARESCO (TE) - VIA DANTE ALIGHIERI, 26 - C.F. 81001970672 C.M. TEIC83500T</t>
  </si>
  <si>
    <t>2024</t>
  </si>
  <si>
    <t>1024005175 del 12/01/2024</t>
  </si>
  <si>
    <t>2040/240000631 del 19/01/2024</t>
  </si>
  <si>
    <t>77 del 25/01/2024</t>
  </si>
  <si>
    <t>FPA 2/24 del 01/02/2024</t>
  </si>
  <si>
    <t>52 del 09/02/2024</t>
  </si>
  <si>
    <t>2024S3000357 del 29/02/2024</t>
  </si>
  <si>
    <t>2024S3000358 del 29/02/2024</t>
  </si>
  <si>
    <t>0000001650/PA del 24/02/2024</t>
  </si>
  <si>
    <t>FE  000069 del 28/02/2024</t>
  </si>
  <si>
    <t>3307/FVISE del 20/02/2024</t>
  </si>
  <si>
    <t>FATTPA 7_24 del 13/03/2024</t>
  </si>
  <si>
    <t>1/00 del 07/03/2024</t>
  </si>
  <si>
    <t>24040003 del 29/02/2024</t>
  </si>
  <si>
    <t>57 del 08/03/2024</t>
  </si>
  <si>
    <t>P0032341 del 12/03/2024</t>
  </si>
  <si>
    <t>27PA del 15/03/2024</t>
  </si>
  <si>
    <t>160/A del 08/03/2024</t>
  </si>
  <si>
    <t>159/A del 08/03/2024</t>
  </si>
  <si>
    <t>5468/FVISE del 20/03/2024</t>
  </si>
  <si>
    <t>4 del 05/04/2024</t>
  </si>
  <si>
    <t>37PA del 25/03/2024</t>
  </si>
  <si>
    <t>1024060609 del 06/03/2024</t>
  </si>
  <si>
    <t>1024090815 del 04/04/2024</t>
  </si>
  <si>
    <t>7-PAes./2024 del 05/04/2024</t>
  </si>
  <si>
    <t>10/18 del 16/04/2024</t>
  </si>
  <si>
    <t>40PA del 08/04/2024</t>
  </si>
  <si>
    <t>10/16 del 10/04/2024</t>
  </si>
  <si>
    <t>10/17 del 10/04/2024</t>
  </si>
  <si>
    <t>140 del 11/04/2024</t>
  </si>
  <si>
    <t>00064 del 31/03/2024</t>
  </si>
  <si>
    <t>139 del 11/04/2024</t>
  </si>
  <si>
    <t>FE 91/24 del 23/04/2024</t>
  </si>
  <si>
    <t>FE18-17 del 29/04/2024</t>
  </si>
  <si>
    <t>2040/240009212 del 30/04/2024</t>
  </si>
  <si>
    <t>41757 del 04/03/2024</t>
  </si>
  <si>
    <t>144 del 11/05/2024</t>
  </si>
  <si>
    <t>3239/FVIAC del 08/05/2024</t>
  </si>
  <si>
    <t>2040/240010613 del 03/05/2024</t>
  </si>
  <si>
    <t>1PA del 20/05/2024</t>
  </si>
  <si>
    <t>163 del 18/05/2024</t>
  </si>
  <si>
    <t>109 del 31/05/2024</t>
  </si>
  <si>
    <t>25 del 14/05/2024</t>
  </si>
  <si>
    <t>189 del 31/05/2024</t>
  </si>
  <si>
    <t>4195/FVIAC del 27/05/2024</t>
  </si>
  <si>
    <t>5 del 01/06/2024</t>
  </si>
  <si>
    <t>188 del 31/05/2024</t>
  </si>
  <si>
    <t>00089 del 31/05/2024</t>
  </si>
  <si>
    <t>168 del 31/05/2024</t>
  </si>
  <si>
    <t>3/PA del 31/05/2024</t>
  </si>
  <si>
    <t>42/G del 04/06/2024</t>
  </si>
  <si>
    <t>1024146898 del 06/06/2024</t>
  </si>
  <si>
    <t>87PA del 14/06/2024</t>
  </si>
  <si>
    <t>123 del 07/06/2024</t>
  </si>
  <si>
    <t>V3-11573 del 10/06/2024</t>
  </si>
  <si>
    <t>V3-12043 del 17/06/2024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</si>
</sst>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55</v>
      </c>
      <c r="B9" s="33"/>
      <c r="C9" s="32">
        <f>SUM(C13:C16)</f>
        <v>94729.93</v>
      </c>
      <c r="D9" s="33"/>
      <c r="E9" s="38">
        <f>('Trimestre 1'!H1+'Trimestre 2'!H1+'Trimestre 3'!H1+'Trimestre 4'!H1)/C9</f>
        <v>-29.421782323706985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18</v>
      </c>
      <c r="C13" s="26">
        <f>'Trimestre 1'!B1</f>
        <v>16891.89</v>
      </c>
      <c r="D13" s="26">
        <f>'Trimestre 1'!G1</f>
        <v>-28.748286899808136</v>
      </c>
      <c r="E13" s="26">
        <v>21802.42</v>
      </c>
      <c r="F13" s="30">
        <v>17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37</v>
      </c>
      <c r="C14" s="26">
        <f>'Trimestre 2'!B1</f>
        <v>77838.039999999994</v>
      </c>
      <c r="D14" s="26">
        <f>'Trimestre 2'!G1</f>
        <v>-29.56793978882305</v>
      </c>
      <c r="E14" s="26">
        <v>21153.67</v>
      </c>
      <c r="F14" s="30">
        <v>16</v>
      </c>
    </row>
    <row r="15" spans="1:9" ht="22.5" customHeight="1" x14ac:dyDescent="0.25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 x14ac:dyDescent="0.25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16891.89</v>
      </c>
      <c r="C1" s="31">
        <f>COUNTA(A4:A203)</f>
        <v>18</v>
      </c>
      <c r="G1" s="13">
        <f>IF(B1&lt;&gt;0,H1/B1,0)</f>
        <v>-28.748286899808136</v>
      </c>
      <c r="H1" s="12">
        <f>SUM(H4:H195)</f>
        <v>-485612.9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12.97</v>
      </c>
      <c r="C4" s="10">
        <v>45367</v>
      </c>
      <c r="D4" s="10">
        <v>45342</v>
      </c>
      <c r="E4" s="10"/>
      <c r="F4" s="10"/>
      <c r="G4" s="1">
        <f>D4-C4-(F4-E4)</f>
        <v>-25</v>
      </c>
      <c r="H4" s="9">
        <f>B4*G4</f>
        <v>-324.25</v>
      </c>
    </row>
    <row r="5" spans="1:8" x14ac:dyDescent="0.25">
      <c r="A5" s="16" t="s">
        <v>24</v>
      </c>
      <c r="B5" s="9">
        <v>648.45000000000005</v>
      </c>
      <c r="C5" s="10">
        <v>45367</v>
      </c>
      <c r="D5" s="10">
        <v>45342</v>
      </c>
      <c r="E5" s="10"/>
      <c r="F5" s="10"/>
      <c r="G5" s="1">
        <f t="shared" ref="G5:G68" si="0">D5-C5-(F5-E5)</f>
        <v>-25</v>
      </c>
      <c r="H5" s="9">
        <f t="shared" ref="H5:H68" si="1">B5*G5</f>
        <v>-16211.25</v>
      </c>
    </row>
    <row r="6" spans="1:8" x14ac:dyDescent="0.25">
      <c r="A6" s="16" t="s">
        <v>25</v>
      </c>
      <c r="B6" s="9">
        <v>2476.5</v>
      </c>
      <c r="C6" s="10">
        <v>45367</v>
      </c>
      <c r="D6" s="10">
        <v>45342</v>
      </c>
      <c r="E6" s="10"/>
      <c r="F6" s="10"/>
      <c r="G6" s="1">
        <f t="shared" si="0"/>
        <v>-25</v>
      </c>
      <c r="H6" s="9">
        <f t="shared" si="1"/>
        <v>-61912.5</v>
      </c>
    </row>
    <row r="7" spans="1:8" x14ac:dyDescent="0.25">
      <c r="A7" s="16" t="s">
        <v>26</v>
      </c>
      <c r="B7" s="9">
        <v>1010.84</v>
      </c>
      <c r="C7" s="10">
        <v>45367</v>
      </c>
      <c r="D7" s="10">
        <v>45342</v>
      </c>
      <c r="E7" s="10"/>
      <c r="F7" s="10"/>
      <c r="G7" s="1">
        <f t="shared" si="0"/>
        <v>-25</v>
      </c>
      <c r="H7" s="9">
        <f t="shared" si="1"/>
        <v>-25271</v>
      </c>
    </row>
    <row r="8" spans="1:8" x14ac:dyDescent="0.25">
      <c r="A8" s="16" t="s">
        <v>27</v>
      </c>
      <c r="B8" s="9">
        <v>80</v>
      </c>
      <c r="C8" s="10">
        <v>45367</v>
      </c>
      <c r="D8" s="10">
        <v>45342</v>
      </c>
      <c r="E8" s="10"/>
      <c r="F8" s="10"/>
      <c r="G8" s="1">
        <f t="shared" si="0"/>
        <v>-25</v>
      </c>
      <c r="H8" s="9">
        <f t="shared" si="1"/>
        <v>-2000</v>
      </c>
    </row>
    <row r="9" spans="1:8" x14ac:dyDescent="0.25">
      <c r="A9" s="16" t="s">
        <v>28</v>
      </c>
      <c r="B9" s="9">
        <v>534</v>
      </c>
      <c r="C9" s="10">
        <v>45386</v>
      </c>
      <c r="D9" s="10">
        <v>45356</v>
      </c>
      <c r="E9" s="10"/>
      <c r="F9" s="10"/>
      <c r="G9" s="1">
        <f t="shared" si="0"/>
        <v>-30</v>
      </c>
      <c r="H9" s="9">
        <f t="shared" si="1"/>
        <v>-16020</v>
      </c>
    </row>
    <row r="10" spans="1:8" x14ac:dyDescent="0.25">
      <c r="A10" s="16" t="s">
        <v>29</v>
      </c>
      <c r="B10" s="9">
        <v>1942.34</v>
      </c>
      <c r="C10" s="10">
        <v>45386</v>
      </c>
      <c r="D10" s="10">
        <v>45356</v>
      </c>
      <c r="E10" s="10"/>
      <c r="F10" s="10"/>
      <c r="G10" s="1">
        <f t="shared" si="0"/>
        <v>-30</v>
      </c>
      <c r="H10" s="9">
        <f t="shared" si="1"/>
        <v>-58270.2</v>
      </c>
    </row>
    <row r="11" spans="1:8" x14ac:dyDescent="0.25">
      <c r="A11" s="16" t="s">
        <v>30</v>
      </c>
      <c r="B11" s="9">
        <v>1275</v>
      </c>
      <c r="C11" s="10">
        <v>45386</v>
      </c>
      <c r="D11" s="10">
        <v>45356</v>
      </c>
      <c r="E11" s="10"/>
      <c r="F11" s="10"/>
      <c r="G11" s="1">
        <f t="shared" si="0"/>
        <v>-30</v>
      </c>
      <c r="H11" s="9">
        <f t="shared" si="1"/>
        <v>-38250</v>
      </c>
    </row>
    <row r="12" spans="1:8" x14ac:dyDescent="0.25">
      <c r="A12" s="16" t="s">
        <v>31</v>
      </c>
      <c r="B12" s="9">
        <v>81.97</v>
      </c>
      <c r="C12" s="10">
        <v>45386</v>
      </c>
      <c r="D12" s="10">
        <v>45356</v>
      </c>
      <c r="E12" s="10"/>
      <c r="F12" s="10"/>
      <c r="G12" s="1">
        <f t="shared" si="0"/>
        <v>-30</v>
      </c>
      <c r="H12" s="9">
        <f t="shared" si="1"/>
        <v>-2459.1</v>
      </c>
    </row>
    <row r="13" spans="1:8" x14ac:dyDescent="0.25">
      <c r="A13" s="16" t="s">
        <v>32</v>
      </c>
      <c r="B13" s="9">
        <v>1265.94</v>
      </c>
      <c r="C13" s="10">
        <v>45386</v>
      </c>
      <c r="D13" s="10">
        <v>45356</v>
      </c>
      <c r="E13" s="10"/>
      <c r="F13" s="10"/>
      <c r="G13" s="1">
        <f t="shared" si="0"/>
        <v>-30</v>
      </c>
      <c r="H13" s="9">
        <f t="shared" si="1"/>
        <v>-37978.199999999997</v>
      </c>
    </row>
    <row r="14" spans="1:8" x14ac:dyDescent="0.25">
      <c r="A14" s="16" t="s">
        <v>33</v>
      </c>
      <c r="B14" s="9">
        <v>196</v>
      </c>
      <c r="C14" s="10">
        <v>45406</v>
      </c>
      <c r="D14" s="10">
        <v>45376</v>
      </c>
      <c r="E14" s="10"/>
      <c r="F14" s="10"/>
      <c r="G14" s="1">
        <f t="shared" si="0"/>
        <v>-30</v>
      </c>
      <c r="H14" s="9">
        <f t="shared" si="1"/>
        <v>-5880</v>
      </c>
    </row>
    <row r="15" spans="1:8" x14ac:dyDescent="0.25">
      <c r="A15" s="16" t="s">
        <v>34</v>
      </c>
      <c r="B15" s="9">
        <v>273</v>
      </c>
      <c r="C15" s="10">
        <v>45406</v>
      </c>
      <c r="D15" s="10">
        <v>45376</v>
      </c>
      <c r="E15" s="10"/>
      <c r="F15" s="10"/>
      <c r="G15" s="1">
        <f t="shared" si="0"/>
        <v>-30</v>
      </c>
      <c r="H15" s="9">
        <f t="shared" si="1"/>
        <v>-8190</v>
      </c>
    </row>
    <row r="16" spans="1:8" x14ac:dyDescent="0.25">
      <c r="A16" s="16" t="s">
        <v>35</v>
      </c>
      <c r="B16" s="9">
        <v>225</v>
      </c>
      <c r="C16" s="10">
        <v>45406</v>
      </c>
      <c r="D16" s="10">
        <v>45376</v>
      </c>
      <c r="E16" s="10"/>
      <c r="F16" s="10"/>
      <c r="G16" s="1">
        <f t="shared" si="0"/>
        <v>-30</v>
      </c>
      <c r="H16" s="9">
        <f t="shared" si="1"/>
        <v>-6750</v>
      </c>
    </row>
    <row r="17" spans="1:8" x14ac:dyDescent="0.25">
      <c r="A17" s="16" t="s">
        <v>36</v>
      </c>
      <c r="B17" s="9">
        <v>858.18</v>
      </c>
      <c r="C17" s="10">
        <v>45406</v>
      </c>
      <c r="D17" s="10">
        <v>45376</v>
      </c>
      <c r="E17" s="10"/>
      <c r="F17" s="10"/>
      <c r="G17" s="1">
        <f t="shared" si="0"/>
        <v>-30</v>
      </c>
      <c r="H17" s="9">
        <f t="shared" si="1"/>
        <v>-25745.4</v>
      </c>
    </row>
    <row r="18" spans="1:8" x14ac:dyDescent="0.25">
      <c r="A18" s="16" t="s">
        <v>37</v>
      </c>
      <c r="B18" s="9">
        <v>95.7</v>
      </c>
      <c r="C18" s="10">
        <v>45406</v>
      </c>
      <c r="D18" s="10">
        <v>45376</v>
      </c>
      <c r="E18" s="10"/>
      <c r="F18" s="10"/>
      <c r="G18" s="1">
        <f t="shared" si="0"/>
        <v>-30</v>
      </c>
      <c r="H18" s="9">
        <f t="shared" si="1"/>
        <v>-2871</v>
      </c>
    </row>
    <row r="19" spans="1:8" x14ac:dyDescent="0.25">
      <c r="A19" s="16" t="s">
        <v>38</v>
      </c>
      <c r="B19" s="9">
        <v>900</v>
      </c>
      <c r="C19" s="10">
        <v>45406</v>
      </c>
      <c r="D19" s="10">
        <v>45376</v>
      </c>
      <c r="E19" s="10"/>
      <c r="F19" s="10"/>
      <c r="G19" s="1">
        <f t="shared" si="0"/>
        <v>-30</v>
      </c>
      <c r="H19" s="9">
        <f t="shared" si="1"/>
        <v>-27000</v>
      </c>
    </row>
    <row r="20" spans="1:8" x14ac:dyDescent="0.25">
      <c r="A20" s="16" t="s">
        <v>39</v>
      </c>
      <c r="B20" s="9">
        <v>792</v>
      </c>
      <c r="C20" s="10">
        <v>45406</v>
      </c>
      <c r="D20" s="10">
        <v>45376</v>
      </c>
      <c r="E20" s="10"/>
      <c r="F20" s="10"/>
      <c r="G20" s="1">
        <f t="shared" si="0"/>
        <v>-30</v>
      </c>
      <c r="H20" s="9">
        <f t="shared" si="1"/>
        <v>-23760</v>
      </c>
    </row>
    <row r="21" spans="1:8" x14ac:dyDescent="0.25">
      <c r="A21" s="16" t="s">
        <v>40</v>
      </c>
      <c r="B21" s="9">
        <v>4224</v>
      </c>
      <c r="C21" s="10">
        <v>45406</v>
      </c>
      <c r="D21" s="10">
        <v>45376</v>
      </c>
      <c r="E21" s="10"/>
      <c r="F21" s="10"/>
      <c r="G21" s="1">
        <f t="shared" si="0"/>
        <v>-30</v>
      </c>
      <c r="H21" s="9">
        <f t="shared" si="1"/>
        <v>-126720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topLeftCell="A4" workbookViewId="0">
      <selection activeCell="D15" sqref="D15"/>
    </sheetView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77838.039999999994</v>
      </c>
      <c r="C1" s="31">
        <f>COUNTA(A4:A203)</f>
        <v>37</v>
      </c>
      <c r="G1" s="13">
        <f>IF(B1&lt;&gt;0,H1/B1,0)</f>
        <v>-29.56793978882305</v>
      </c>
      <c r="H1" s="12">
        <f>SUM(H4:H195)</f>
        <v>-2301510.48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41</v>
      </c>
      <c r="B4" s="9">
        <v>436.73</v>
      </c>
      <c r="C4" s="10">
        <v>45420</v>
      </c>
      <c r="D4" s="10">
        <v>45391</v>
      </c>
      <c r="E4" s="10"/>
      <c r="F4" s="10"/>
      <c r="G4" s="1">
        <f>D4-C4-(F4-E4)</f>
        <v>-29</v>
      </c>
      <c r="H4" s="9">
        <f>B4*G4</f>
        <v>-12665.17</v>
      </c>
    </row>
    <row r="5" spans="1:8" x14ac:dyDescent="0.25">
      <c r="A5" s="16" t="s">
        <v>42</v>
      </c>
      <c r="B5" s="9">
        <v>70</v>
      </c>
      <c r="C5" s="10">
        <v>45420</v>
      </c>
      <c r="D5" s="10">
        <v>45391</v>
      </c>
      <c r="E5" s="10"/>
      <c r="F5" s="10"/>
      <c r="G5" s="1">
        <f t="shared" ref="G5:G68" si="0">D5-C5-(F5-E5)</f>
        <v>-29</v>
      </c>
      <c r="H5" s="9">
        <f t="shared" ref="H5:H68" si="1">B5*G5</f>
        <v>-2030</v>
      </c>
    </row>
    <row r="6" spans="1:8" x14ac:dyDescent="0.25">
      <c r="A6" s="16" t="s">
        <v>43</v>
      </c>
      <c r="B6" s="9">
        <v>400</v>
      </c>
      <c r="C6" s="10">
        <v>45420</v>
      </c>
      <c r="D6" s="10">
        <v>45391</v>
      </c>
      <c r="E6" s="10"/>
      <c r="F6" s="10"/>
      <c r="G6" s="1">
        <f t="shared" si="0"/>
        <v>-29</v>
      </c>
      <c r="H6" s="9">
        <f t="shared" si="1"/>
        <v>-11600</v>
      </c>
    </row>
    <row r="7" spans="1:8" x14ac:dyDescent="0.25">
      <c r="A7" s="16" t="s">
        <v>44</v>
      </c>
      <c r="B7" s="9">
        <v>18.77</v>
      </c>
      <c r="C7" s="10">
        <v>45406</v>
      </c>
      <c r="D7" s="10">
        <v>45393</v>
      </c>
      <c r="E7" s="10"/>
      <c r="F7" s="10"/>
      <c r="G7" s="1">
        <f t="shared" si="0"/>
        <v>-13</v>
      </c>
      <c r="H7" s="9">
        <f t="shared" si="1"/>
        <v>-244.01</v>
      </c>
    </row>
    <row r="8" spans="1:8" x14ac:dyDescent="0.25">
      <c r="A8" s="16" t="s">
        <v>45</v>
      </c>
      <c r="B8" s="9">
        <v>19.39</v>
      </c>
      <c r="C8" s="10">
        <v>45423</v>
      </c>
      <c r="D8" s="10">
        <v>45393</v>
      </c>
      <c r="E8" s="10"/>
      <c r="F8" s="10"/>
      <c r="G8" s="1">
        <f t="shared" si="0"/>
        <v>-30</v>
      </c>
      <c r="H8" s="9">
        <f t="shared" si="1"/>
        <v>-581.70000000000005</v>
      </c>
    </row>
    <row r="9" spans="1:8" x14ac:dyDescent="0.25">
      <c r="A9" s="16" t="s">
        <v>46</v>
      </c>
      <c r="B9" s="9">
        <v>949</v>
      </c>
      <c r="C9" s="10">
        <v>45423</v>
      </c>
      <c r="D9" s="10">
        <v>45393</v>
      </c>
      <c r="E9" s="10"/>
      <c r="F9" s="10"/>
      <c r="G9" s="1">
        <f t="shared" si="0"/>
        <v>-30</v>
      </c>
      <c r="H9" s="9">
        <f t="shared" si="1"/>
        <v>-28470</v>
      </c>
    </row>
    <row r="10" spans="1:8" x14ac:dyDescent="0.25">
      <c r="A10" s="16" t="s">
        <v>47</v>
      </c>
      <c r="B10" s="9">
        <v>4060</v>
      </c>
      <c r="C10" s="10">
        <v>45434</v>
      </c>
      <c r="D10" s="10">
        <v>45404</v>
      </c>
      <c r="E10" s="10"/>
      <c r="F10" s="10"/>
      <c r="G10" s="1">
        <f t="shared" si="0"/>
        <v>-30</v>
      </c>
      <c r="H10" s="9">
        <f t="shared" si="1"/>
        <v>-121800</v>
      </c>
    </row>
    <row r="11" spans="1:8" x14ac:dyDescent="0.25">
      <c r="A11" s="16" t="s">
        <v>48</v>
      </c>
      <c r="B11" s="9">
        <v>900</v>
      </c>
      <c r="C11" s="10">
        <v>45434</v>
      </c>
      <c r="D11" s="10">
        <v>45404</v>
      </c>
      <c r="E11" s="10"/>
      <c r="F11" s="10"/>
      <c r="G11" s="1">
        <f t="shared" si="0"/>
        <v>-30</v>
      </c>
      <c r="H11" s="9">
        <f t="shared" si="1"/>
        <v>-27000</v>
      </c>
    </row>
    <row r="12" spans="1:8" x14ac:dyDescent="0.25">
      <c r="A12" s="16" t="s">
        <v>49</v>
      </c>
      <c r="B12" s="9">
        <v>21328</v>
      </c>
      <c r="C12" s="10">
        <v>45434</v>
      </c>
      <c r="D12" s="10">
        <v>45404</v>
      </c>
      <c r="E12" s="10"/>
      <c r="F12" s="10"/>
      <c r="G12" s="1">
        <f t="shared" si="0"/>
        <v>-30</v>
      </c>
      <c r="H12" s="9">
        <f t="shared" si="1"/>
        <v>-639840</v>
      </c>
    </row>
    <row r="13" spans="1:8" x14ac:dyDescent="0.25">
      <c r="A13" s="16" t="s">
        <v>50</v>
      </c>
      <c r="B13" s="9">
        <v>3596</v>
      </c>
      <c r="C13" s="10">
        <v>45434</v>
      </c>
      <c r="D13" s="10">
        <v>45404</v>
      </c>
      <c r="E13" s="10"/>
      <c r="F13" s="10"/>
      <c r="G13" s="1">
        <f t="shared" si="0"/>
        <v>-30</v>
      </c>
      <c r="H13" s="9">
        <f t="shared" si="1"/>
        <v>-107880</v>
      </c>
    </row>
    <row r="14" spans="1:8" x14ac:dyDescent="0.25">
      <c r="A14" s="16" t="s">
        <v>51</v>
      </c>
      <c r="B14" s="9">
        <v>328.61</v>
      </c>
      <c r="C14" s="10">
        <v>45435</v>
      </c>
      <c r="D14" s="10">
        <v>45406</v>
      </c>
      <c r="E14" s="10"/>
      <c r="F14" s="10"/>
      <c r="G14" s="1">
        <f t="shared" si="0"/>
        <v>-29</v>
      </c>
      <c r="H14" s="9">
        <f t="shared" si="1"/>
        <v>-9529.69</v>
      </c>
    </row>
    <row r="15" spans="1:8" x14ac:dyDescent="0.25">
      <c r="A15" s="16" t="s">
        <v>52</v>
      </c>
      <c r="B15" s="9">
        <v>680</v>
      </c>
      <c r="C15" s="10">
        <v>45443</v>
      </c>
      <c r="D15" s="10">
        <v>45406</v>
      </c>
      <c r="E15" s="10"/>
      <c r="F15" s="10"/>
      <c r="G15" s="1">
        <f t="shared" si="0"/>
        <v>-37</v>
      </c>
      <c r="H15" s="9">
        <f t="shared" si="1"/>
        <v>-25160</v>
      </c>
    </row>
    <row r="16" spans="1:8" x14ac:dyDescent="0.25">
      <c r="A16" s="16" t="s">
        <v>53</v>
      </c>
      <c r="B16" s="9">
        <v>398.41</v>
      </c>
      <c r="C16" s="10">
        <v>45435</v>
      </c>
      <c r="D16" s="10">
        <v>45406</v>
      </c>
      <c r="E16" s="10"/>
      <c r="F16" s="10"/>
      <c r="G16" s="1">
        <f t="shared" si="0"/>
        <v>-29</v>
      </c>
      <c r="H16" s="9">
        <f t="shared" si="1"/>
        <v>-11553.89</v>
      </c>
    </row>
    <row r="17" spans="1:8" x14ac:dyDescent="0.25">
      <c r="A17" s="16" t="s">
        <v>54</v>
      </c>
      <c r="B17" s="9">
        <v>1881</v>
      </c>
      <c r="C17" s="10">
        <v>45436</v>
      </c>
      <c r="D17" s="10">
        <v>45406</v>
      </c>
      <c r="E17" s="10"/>
      <c r="F17" s="10"/>
      <c r="G17" s="1">
        <f t="shared" si="0"/>
        <v>-30</v>
      </c>
      <c r="H17" s="9">
        <f t="shared" si="1"/>
        <v>-56430</v>
      </c>
    </row>
    <row r="18" spans="1:8" x14ac:dyDescent="0.25">
      <c r="A18" s="16" t="s">
        <v>55</v>
      </c>
      <c r="B18" s="9">
        <v>508</v>
      </c>
      <c r="C18" s="10">
        <v>45442</v>
      </c>
      <c r="D18" s="10">
        <v>45412</v>
      </c>
      <c r="E18" s="10"/>
      <c r="F18" s="10"/>
      <c r="G18" s="1">
        <f t="shared" si="0"/>
        <v>-30</v>
      </c>
      <c r="H18" s="9">
        <f t="shared" si="1"/>
        <v>-15240</v>
      </c>
    </row>
    <row r="19" spans="1:8" x14ac:dyDescent="0.25">
      <c r="A19" s="16" t="s">
        <v>56</v>
      </c>
      <c r="B19" s="9">
        <v>988.96</v>
      </c>
      <c r="C19" s="10">
        <v>45448</v>
      </c>
      <c r="D19" s="10">
        <v>45418</v>
      </c>
      <c r="E19" s="10"/>
      <c r="F19" s="10"/>
      <c r="G19" s="1">
        <f t="shared" si="0"/>
        <v>-30</v>
      </c>
      <c r="H19" s="9">
        <f t="shared" si="1"/>
        <v>-29668.799999999999</v>
      </c>
    </row>
    <row r="20" spans="1:8" x14ac:dyDescent="0.25">
      <c r="A20" s="16" t="s">
        <v>57</v>
      </c>
      <c r="B20" s="9">
        <v>27915.599999999999</v>
      </c>
      <c r="C20" s="10">
        <v>45458</v>
      </c>
      <c r="D20" s="10">
        <v>45428</v>
      </c>
      <c r="E20" s="10"/>
      <c r="F20" s="10"/>
      <c r="G20" s="1">
        <f t="shared" si="0"/>
        <v>-30</v>
      </c>
      <c r="H20" s="9">
        <f t="shared" si="1"/>
        <v>-837468</v>
      </c>
    </row>
    <row r="21" spans="1:8" x14ac:dyDescent="0.25">
      <c r="A21" s="16" t="s">
        <v>58</v>
      </c>
      <c r="B21" s="9">
        <v>724.54</v>
      </c>
      <c r="C21" s="10">
        <v>45459</v>
      </c>
      <c r="D21" s="10">
        <v>45440</v>
      </c>
      <c r="E21" s="10"/>
      <c r="F21" s="10"/>
      <c r="G21" s="1">
        <f t="shared" si="0"/>
        <v>-19</v>
      </c>
      <c r="H21" s="9">
        <f t="shared" si="1"/>
        <v>-13766.26</v>
      </c>
    </row>
    <row r="22" spans="1:8" x14ac:dyDescent="0.25">
      <c r="A22" s="16" t="s">
        <v>59</v>
      </c>
      <c r="B22" s="9">
        <v>194</v>
      </c>
      <c r="C22" s="10">
        <v>45459</v>
      </c>
      <c r="D22" s="10">
        <v>45440</v>
      </c>
      <c r="E22" s="10"/>
      <c r="F22" s="10"/>
      <c r="G22" s="1">
        <f t="shared" si="0"/>
        <v>-19</v>
      </c>
      <c r="H22" s="9">
        <f t="shared" si="1"/>
        <v>-3686</v>
      </c>
    </row>
    <row r="23" spans="1:8" x14ac:dyDescent="0.25">
      <c r="A23" s="16" t="s">
        <v>60</v>
      </c>
      <c r="B23" s="9">
        <v>14.52</v>
      </c>
      <c r="C23" s="10">
        <v>45459</v>
      </c>
      <c r="D23" s="10">
        <v>45440</v>
      </c>
      <c r="E23" s="10"/>
      <c r="F23" s="10"/>
      <c r="G23" s="1">
        <f t="shared" si="0"/>
        <v>-19</v>
      </c>
      <c r="H23" s="9">
        <f t="shared" si="1"/>
        <v>-275.88</v>
      </c>
    </row>
    <row r="24" spans="1:8" x14ac:dyDescent="0.25">
      <c r="A24" s="16" t="s">
        <v>61</v>
      </c>
      <c r="B24" s="9">
        <v>280</v>
      </c>
      <c r="C24" s="10">
        <v>45465</v>
      </c>
      <c r="D24" s="10">
        <v>45440</v>
      </c>
      <c r="E24" s="10"/>
      <c r="F24" s="10"/>
      <c r="G24" s="1">
        <f t="shared" si="0"/>
        <v>-25</v>
      </c>
      <c r="H24" s="9">
        <f t="shared" si="1"/>
        <v>-7000</v>
      </c>
    </row>
    <row r="25" spans="1:8" x14ac:dyDescent="0.25">
      <c r="A25" s="16" t="s">
        <v>62</v>
      </c>
      <c r="B25" s="9">
        <v>1090.9100000000001</v>
      </c>
      <c r="C25" s="10">
        <v>45465</v>
      </c>
      <c r="D25" s="10">
        <v>45440</v>
      </c>
      <c r="E25" s="10"/>
      <c r="F25" s="10"/>
      <c r="G25" s="1">
        <f t="shared" si="0"/>
        <v>-25</v>
      </c>
      <c r="H25" s="9">
        <f t="shared" si="1"/>
        <v>-27272.75</v>
      </c>
    </row>
    <row r="26" spans="1:8" x14ac:dyDescent="0.25">
      <c r="A26" s="16" t="s">
        <v>63</v>
      </c>
      <c r="B26" s="9">
        <v>134.94</v>
      </c>
      <c r="C26" s="10">
        <v>45478</v>
      </c>
      <c r="D26" s="10">
        <v>45449</v>
      </c>
      <c r="E26" s="10"/>
      <c r="F26" s="10"/>
      <c r="G26" s="1">
        <f t="shared" si="0"/>
        <v>-29</v>
      </c>
      <c r="H26" s="9">
        <f t="shared" si="1"/>
        <v>-3913.26</v>
      </c>
    </row>
    <row r="27" spans="1:8" x14ac:dyDescent="0.25">
      <c r="A27" s="16" t="s">
        <v>64</v>
      </c>
      <c r="B27" s="9">
        <v>196.72</v>
      </c>
      <c r="C27" s="10">
        <v>45478</v>
      </c>
      <c r="D27" s="10">
        <v>45449</v>
      </c>
      <c r="E27" s="10"/>
      <c r="F27" s="10"/>
      <c r="G27" s="1">
        <f t="shared" si="0"/>
        <v>-29</v>
      </c>
      <c r="H27" s="9">
        <f t="shared" si="1"/>
        <v>-5704.88</v>
      </c>
    </row>
    <row r="28" spans="1:8" x14ac:dyDescent="0.25">
      <c r="A28" s="16" t="s">
        <v>65</v>
      </c>
      <c r="B28" s="9">
        <v>1003.64</v>
      </c>
      <c r="C28" s="10">
        <v>45478</v>
      </c>
      <c r="D28" s="10">
        <v>45449</v>
      </c>
      <c r="E28" s="10"/>
      <c r="F28" s="10"/>
      <c r="G28" s="1">
        <f t="shared" si="0"/>
        <v>-29</v>
      </c>
      <c r="H28" s="9">
        <f t="shared" si="1"/>
        <v>-29105.56</v>
      </c>
    </row>
    <row r="29" spans="1:8" x14ac:dyDescent="0.25">
      <c r="A29" s="16" t="s">
        <v>66</v>
      </c>
      <c r="B29" s="9">
        <v>216</v>
      </c>
      <c r="C29" s="10">
        <v>45478</v>
      </c>
      <c r="D29" s="10">
        <v>45449</v>
      </c>
      <c r="E29" s="10"/>
      <c r="F29" s="10"/>
      <c r="G29" s="1">
        <f t="shared" si="0"/>
        <v>-29</v>
      </c>
      <c r="H29" s="9">
        <f t="shared" si="1"/>
        <v>-6264</v>
      </c>
    </row>
    <row r="30" spans="1:8" x14ac:dyDescent="0.25">
      <c r="A30" s="16" t="s">
        <v>67</v>
      </c>
      <c r="B30" s="9">
        <v>185</v>
      </c>
      <c r="C30" s="10">
        <v>45478</v>
      </c>
      <c r="D30" s="10">
        <v>45449</v>
      </c>
      <c r="E30" s="10"/>
      <c r="F30" s="10"/>
      <c r="G30" s="1">
        <f t="shared" si="0"/>
        <v>-29</v>
      </c>
      <c r="H30" s="9">
        <f t="shared" si="1"/>
        <v>-5365</v>
      </c>
    </row>
    <row r="31" spans="1:8" x14ac:dyDescent="0.25">
      <c r="A31" s="16" t="s">
        <v>68</v>
      </c>
      <c r="B31" s="9">
        <v>1897.27</v>
      </c>
      <c r="C31" s="10">
        <v>45478</v>
      </c>
      <c r="D31" s="10">
        <v>45449</v>
      </c>
      <c r="E31" s="10"/>
      <c r="F31" s="10"/>
      <c r="G31" s="1">
        <f t="shared" si="0"/>
        <v>-29</v>
      </c>
      <c r="H31" s="9">
        <f t="shared" si="1"/>
        <v>-55020.83</v>
      </c>
    </row>
    <row r="32" spans="1:8" x14ac:dyDescent="0.25">
      <c r="A32" s="16" t="s">
        <v>69</v>
      </c>
      <c r="B32" s="9">
        <v>239.9</v>
      </c>
      <c r="C32" s="10">
        <v>45485</v>
      </c>
      <c r="D32" s="10">
        <v>45460</v>
      </c>
      <c r="E32" s="10"/>
      <c r="F32" s="10"/>
      <c r="G32" s="1">
        <f t="shared" si="0"/>
        <v>-25</v>
      </c>
      <c r="H32" s="9">
        <f t="shared" si="1"/>
        <v>-5997.5</v>
      </c>
    </row>
    <row r="33" spans="1:8" x14ac:dyDescent="0.25">
      <c r="A33" s="16" t="s">
        <v>70</v>
      </c>
      <c r="B33" s="9">
        <v>340</v>
      </c>
      <c r="C33" s="10">
        <v>45485</v>
      </c>
      <c r="D33" s="10">
        <v>45460</v>
      </c>
      <c r="E33" s="10"/>
      <c r="F33" s="10"/>
      <c r="G33" s="1">
        <f t="shared" si="0"/>
        <v>-25</v>
      </c>
      <c r="H33" s="9">
        <f t="shared" si="1"/>
        <v>-8500</v>
      </c>
    </row>
    <row r="34" spans="1:8" x14ac:dyDescent="0.25">
      <c r="A34" s="16" t="s">
        <v>71</v>
      </c>
      <c r="B34" s="9">
        <v>187.45</v>
      </c>
      <c r="C34" s="10">
        <v>45485</v>
      </c>
      <c r="D34" s="10">
        <v>45460</v>
      </c>
      <c r="E34" s="10"/>
      <c r="F34" s="10"/>
      <c r="G34" s="1">
        <f t="shared" si="0"/>
        <v>-25</v>
      </c>
      <c r="H34" s="9">
        <f t="shared" si="1"/>
        <v>-4686.25</v>
      </c>
    </row>
    <row r="35" spans="1:8" x14ac:dyDescent="0.25">
      <c r="A35" s="16" t="s">
        <v>72</v>
      </c>
      <c r="B35" s="9">
        <v>189</v>
      </c>
      <c r="C35" s="10">
        <v>45485</v>
      </c>
      <c r="D35" s="10">
        <v>45460</v>
      </c>
      <c r="E35" s="10"/>
      <c r="F35" s="10"/>
      <c r="G35" s="1">
        <f t="shared" si="0"/>
        <v>-25</v>
      </c>
      <c r="H35" s="9">
        <f t="shared" si="1"/>
        <v>-4725</v>
      </c>
    </row>
    <row r="36" spans="1:8" x14ac:dyDescent="0.25">
      <c r="A36" s="16" t="s">
        <v>73</v>
      </c>
      <c r="B36" s="9">
        <v>6.26</v>
      </c>
      <c r="C36" s="10">
        <v>45485</v>
      </c>
      <c r="D36" s="10">
        <v>45460</v>
      </c>
      <c r="E36" s="10"/>
      <c r="F36" s="10"/>
      <c r="G36" s="1">
        <f t="shared" si="0"/>
        <v>-25</v>
      </c>
      <c r="H36" s="9">
        <f t="shared" si="1"/>
        <v>-156.5</v>
      </c>
    </row>
    <row r="37" spans="1:8" x14ac:dyDescent="0.25">
      <c r="A37" s="16" t="s">
        <v>74</v>
      </c>
      <c r="B37" s="9">
        <v>4413.63</v>
      </c>
      <c r="C37" s="10">
        <v>45499</v>
      </c>
      <c r="D37" s="10">
        <v>45471</v>
      </c>
      <c r="E37" s="10"/>
      <c r="F37" s="10"/>
      <c r="G37" s="1">
        <f t="shared" si="0"/>
        <v>-28</v>
      </c>
      <c r="H37" s="9">
        <f t="shared" si="1"/>
        <v>-123581.64</v>
      </c>
    </row>
    <row r="38" spans="1:8" x14ac:dyDescent="0.25">
      <c r="A38" s="16" t="s">
        <v>75</v>
      </c>
      <c r="B38" s="9">
        <v>1109.25</v>
      </c>
      <c r="C38" s="10">
        <v>45500</v>
      </c>
      <c r="D38" s="10">
        <v>45471</v>
      </c>
      <c r="E38" s="10"/>
      <c r="F38" s="10"/>
      <c r="G38" s="1">
        <f t="shared" si="0"/>
        <v>-29</v>
      </c>
      <c r="H38" s="9">
        <f t="shared" si="1"/>
        <v>-32168.25</v>
      </c>
    </row>
    <row r="39" spans="1:8" x14ac:dyDescent="0.25">
      <c r="A39" s="16" t="s">
        <v>76</v>
      </c>
      <c r="B39" s="9">
        <v>855.79</v>
      </c>
      <c r="C39" s="10">
        <v>45500</v>
      </c>
      <c r="D39" s="10">
        <v>45471</v>
      </c>
      <c r="E39" s="10"/>
      <c r="F39" s="10"/>
      <c r="G39" s="1">
        <f t="shared" si="0"/>
        <v>-29</v>
      </c>
      <c r="H39" s="9">
        <f t="shared" si="1"/>
        <v>-24817.91</v>
      </c>
    </row>
    <row r="40" spans="1:8" x14ac:dyDescent="0.25">
      <c r="A40" s="16" t="s">
        <v>77</v>
      </c>
      <c r="B40" s="9">
        <v>80.75</v>
      </c>
      <c r="C40" s="10">
        <v>45500</v>
      </c>
      <c r="D40" s="10">
        <v>45471</v>
      </c>
      <c r="E40" s="10"/>
      <c r="F40" s="10"/>
      <c r="G40" s="1">
        <f t="shared" si="0"/>
        <v>-29</v>
      </c>
      <c r="H40" s="9">
        <f t="shared" si="1"/>
        <v>-2341.75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direttore</dc:creator>
  <cp:lastModifiedBy>TEIC83500T - I.C. NOTARESCO</cp:lastModifiedBy>
  <cp:lastPrinted>2024-07-09T05:21:19Z</cp:lastPrinted>
  <dcterms:created xsi:type="dcterms:W3CDTF">2006-09-16T00:00:00Z</dcterms:created>
  <dcterms:modified xsi:type="dcterms:W3CDTF">2024-07-09T05:22:04Z</dcterms:modified>
</cp:coreProperties>
</file>