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riagenovese/Dropbox/2019-20/2020-21/CDI/Consiglio 14 ottobre/Delibere/"/>
    </mc:Choice>
  </mc:AlternateContent>
  <xr:revisionPtr revIDLastSave="0" documentId="13_ncr:1_{18477282-0136-934D-BF17-FEA91BAFC4CA}" xr6:coauthVersionLast="45" xr6:coauthVersionMax="45" xr10:uidLastSave="{00000000-0000-0000-0000-000000000000}"/>
  <bookViews>
    <workbookView xWindow="0" yWindow="460" windowWidth="28800" windowHeight="16700" xr2:uid="{663C6A17-FECC-4BC3-A45F-DD3B991C25B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4" i="1" l="1"/>
  <c r="I79" i="1"/>
  <c r="I73" i="1"/>
  <c r="J18" i="1"/>
  <c r="I102" i="1" l="1"/>
  <c r="I103" i="1"/>
  <c r="I101" i="1"/>
  <c r="I99" i="1"/>
  <c r="I98" i="1"/>
  <c r="I95" i="1"/>
  <c r="I97" i="1"/>
  <c r="I93" i="1"/>
  <c r="I67" i="1" l="1"/>
  <c r="I63" i="1"/>
  <c r="I91" i="1"/>
  <c r="I89" i="1"/>
  <c r="I86" i="1"/>
  <c r="G58" i="1" l="1"/>
  <c r="I53" i="1"/>
  <c r="I32" i="1" l="1"/>
  <c r="I56" i="1" l="1"/>
</calcChain>
</file>

<file path=xl/sharedStrings.xml><?xml version="1.0" encoding="utf-8"?>
<sst xmlns="http://schemas.openxmlformats.org/spreadsheetml/2006/main" count="97" uniqueCount="89">
  <si>
    <t>ISTITUTO COMRENSIVO "ALBERTI"</t>
  </si>
  <si>
    <t>via Tolmino, 40 - 10141 Torino</t>
  </si>
  <si>
    <t>….omissis……</t>
  </si>
  <si>
    <t>Il Consiglio di Istituto</t>
  </si>
  <si>
    <t>Visto</t>
  </si>
  <si>
    <t>il Programma annuale per l'e. f. 2020, approvato  dal Consiglio d'Istituto in data 09/12/2019  con delibera n. 4;</t>
  </si>
  <si>
    <t>il parere favorevole di regolarità contabile espresso dai Revisori dei conti in data 20/02/2020;</t>
  </si>
  <si>
    <t xml:space="preserve">il D. I. n.129 del 28 agosto 2018, Regolamento recante istruzioni generali sulla gestione amministrativo-contabile delle </t>
  </si>
  <si>
    <t>istituzioni scolastiche, ai sensi dell'art.1, comma 143,della legge 13/07/15,n.107;</t>
  </si>
  <si>
    <t>Preso Atto</t>
  </si>
  <si>
    <t>delle seguenti nuove entrate :</t>
  </si>
  <si>
    <t>TOTALE ENTRATE</t>
  </si>
  <si>
    <t>Occorre, inoltre effettuare i seguenti storni:</t>
  </si>
  <si>
    <t>A 1.1 Funzionamento  e decoro della scuola</t>
  </si>
  <si>
    <t>2/3/8</t>
  </si>
  <si>
    <t>3/2/9</t>
  </si>
  <si>
    <t>2/3/10</t>
  </si>
  <si>
    <t>3/6/1</t>
  </si>
  <si>
    <t>3/6/8</t>
  </si>
  <si>
    <t>DELIBERA</t>
  </si>
  <si>
    <t>a maggioranza/all'unanimità</t>
  </si>
  <si>
    <t>di apportare le seguenti variazioni al Programma Annuale 2020:</t>
  </si>
  <si>
    <t>ENTRATE</t>
  </si>
  <si>
    <t>PREVISIONE
 INIZIALE</t>
  </si>
  <si>
    <t>MODIFICHE PRECEDENTI</t>
  </si>
  <si>
    <t>MODIFICHE 
ATTUALI</t>
  </si>
  <si>
    <t>TOTALE 
PREVISIONE</t>
  </si>
  <si>
    <t>Totale ENTRATE</t>
  </si>
  <si>
    <t>SPESE</t>
  </si>
  <si>
    <r>
      <t xml:space="preserve">A1  1 Funzionamente e decoro della scuola
</t>
    </r>
    <r>
      <rPr>
        <sz val="8"/>
        <rFont val="Times New Roman"/>
        <family val="1"/>
      </rPr>
      <t>3/6/1 Manutenzione ordinaria e riparazioni di beni immobili</t>
    </r>
  </si>
  <si>
    <t>Totale SPESE</t>
  </si>
  <si>
    <t xml:space="preserve">Approvato e sottoscritto. </t>
  </si>
  <si>
    <t>Il Presidente</t>
  </si>
  <si>
    <t xml:space="preserve">pubblicazione all’albo online della scuola. </t>
  </si>
  <si>
    <t xml:space="preserve">Avverso la presente delibera è ammesso reclamo al Consiglio stesso da chiunque vi abbia interesse entro il 15° giorno dalla data di  </t>
  </si>
  <si>
    <t xml:space="preserve">straordinario al Capo dello Stato rispettivamente nei termini di 60 e 120 giorni. </t>
  </si>
  <si>
    <t xml:space="preserve">Decorso tale termine la deliberazione diventa definitiva e può essere impugnata solo con ricorso giurisdizionale al T.A.R. o ricorso </t>
  </si>
  <si>
    <t xml:space="preserve">L’anno duemilaventi, il giorno quattordici  del mese di ottobre, alle ore 17,00,  si riunisce il Consiglio di istituto in modalità a distanza. </t>
  </si>
  <si>
    <r>
      <t>►</t>
    </r>
    <r>
      <rPr>
        <b/>
        <sz val="8"/>
        <rFont val="Times New Roman"/>
        <family val="1"/>
      </rPr>
      <t>Finanziamenti dallo Stato, Funzionamento amministrativo-didattico, periodo settembre-dicembre2020  -</t>
    </r>
  </si>
  <si>
    <t xml:space="preserve">  livelli:  Ag. 3  voce 1</t>
  </si>
  <si>
    <t xml:space="preserve">Nota MIUR del 1/10/2020:                                                                                                                                                                    -   Prot. 23251 del  01/10/2020 "Funzionamento Amministrativo-didattico, periodo  settembre-dicembre 2020 di € 12.989,67 .                                                                                                                                          </t>
  </si>
  <si>
    <t>Spesa A.1.1. "Funzionamentoe decoro della scuola" - sottoconto 3/2/9</t>
  </si>
  <si>
    <t>Spesa A.1.1. "Funzionamentoe decoro della scuola" - sottoconto  99.1.1</t>
  </si>
  <si>
    <t>Spesa A.2.1. "Funzionamentoe amministrativ" - sottoconto  2.3.11</t>
  </si>
  <si>
    <t>Spesa A.1.1. "Funzionamentoe decoro della scuola" - sottoconto  2.3.10</t>
  </si>
  <si>
    <t>Spesa A2.1. "Funzionamentoe decoro della scuola" - sottoconto    3/2/3</t>
  </si>
  <si>
    <t>Spesa P.4.1  "Sicurezza e privacy" - sottoconto    3/10/1</t>
  </si>
  <si>
    <r>
      <t>►</t>
    </r>
    <r>
      <rPr>
        <b/>
        <sz val="8"/>
        <rFont val="Times New Roman"/>
        <family val="1"/>
      </rPr>
      <t xml:space="preserve">Finanziamenti dall'Unione Europea </t>
    </r>
  </si>
  <si>
    <t>Ministero  Istruzione uff. IV  nota   Prot. AOODGEFID/28312    del   10/09/2020 Fondi strutturali Europei -Programma operativo  Nazionale" Per la Scuola, competenze  e ambienti per l'apprendimento" 2014-2020. Asse I- Istruzione- Fondo Sociale  Europeo (FSE). Programma operativo complementare" Per la scuola, competenze e ambienti per l'apprendimento" 2014-2020. Asse I- Istruzione- Dondo di rotazione ( FdR). Obiettivo Specifico 10.2 Miglioramento delle competenze  chiave degli allievi Azione 10.2.2 .</t>
  </si>
  <si>
    <t xml:space="preserve">  livelli:  Ag. 2 voce 1 ( Fondi sociali Europei) sottovoce 1  "PON PER LA Scuola"(FSE)</t>
  </si>
  <si>
    <t>Spesa A.3.4  "Supporti didattici Avviso 19146/2020 "-sottoconto 1/1/1</t>
  </si>
  <si>
    <t>Spesa A.3.4  "Supporti didattici Avviso 19146/2020 "-sottoconto 2/3/11</t>
  </si>
  <si>
    <t>Spesa A.1.1. "Funzionamentoe decoro della scuola" - sottoconto  3.2.9</t>
  </si>
  <si>
    <t>2/3/11</t>
  </si>
  <si>
    <t>da A 2.1 Funzionamento amministrativo   a  A.1.1 Funzionamento e decoro scuola</t>
  </si>
  <si>
    <t>3/6/3</t>
  </si>
  <si>
    <t>3/14/1</t>
  </si>
  <si>
    <r>
      <t xml:space="preserve">A 1  1 Funzionamente e decoro della scuola
</t>
    </r>
    <r>
      <rPr>
        <sz val="8"/>
        <rFont val="Times New Roman"/>
        <family val="1"/>
      </rPr>
      <t>3/2/9 Altre prestazioni prof.li e specialistiche nac</t>
    </r>
  </si>
  <si>
    <r>
      <t xml:space="preserve">A 1  1 Funzionamente e decoro della scuola
</t>
    </r>
    <r>
      <rPr>
        <sz val="8"/>
        <rFont val="Times New Roman"/>
        <family val="1"/>
      </rPr>
      <t>2/3/10 Medicinali e altri beni di consumo sanitario</t>
    </r>
  </si>
  <si>
    <r>
      <t xml:space="preserve">A2 1  Funzionamente amministrativo </t>
    </r>
    <r>
      <rPr>
        <sz val="8"/>
        <rFont val="Times New Roman"/>
        <family val="1"/>
      </rPr>
      <t>2/3/11 Altri materiali e accessori n.a.c.</t>
    </r>
  </si>
  <si>
    <r>
      <t xml:space="preserve">A 1  1 Funzionamente e decoro della scuola
</t>
    </r>
    <r>
      <rPr>
        <sz val="8"/>
        <rFont val="Times New Roman"/>
        <family val="1"/>
      </rPr>
      <t>2/3/8 Medicinali e altri beni di consumo sanitario</t>
    </r>
  </si>
  <si>
    <t>Spesa P.5.1 " Progetti per gare e concorsi" - sottoconto    3/4/3</t>
  </si>
  <si>
    <r>
      <t xml:space="preserve">AGGREGATO  3 Voce 01    </t>
    </r>
    <r>
      <rPr>
        <sz val="8"/>
        <rFont val="Times New Roman"/>
        <family val="1"/>
      </rPr>
      <t>Finanziamento dello Stato - Dotazione ordinaria</t>
    </r>
  </si>
  <si>
    <r>
      <t xml:space="preserve">AGGREGATO 2 Voce 1
 </t>
    </r>
    <r>
      <rPr>
        <sz val="8"/>
        <rFont val="Times New Roman"/>
        <family val="1"/>
      </rPr>
      <t xml:space="preserve">Fondi sociali Europei  "PON PER LA Scuola"(FSE) </t>
    </r>
  </si>
  <si>
    <r>
      <t xml:space="preserve">A2 1  Funzionamente amministrativo </t>
    </r>
    <r>
      <rPr>
        <sz val="8"/>
        <rFont val="Times New Roman"/>
        <family val="1"/>
      </rPr>
      <t xml:space="preserve">2/1/2 Cancelleria </t>
    </r>
  </si>
  <si>
    <r>
      <t xml:space="preserve">A 2 1  Funzionamente amministrativo 3/2/3 </t>
    </r>
    <r>
      <rPr>
        <sz val="8"/>
        <rFont val="Times New Roman"/>
        <family val="1"/>
      </rPr>
      <t xml:space="preserve"> Assistenza medico sanitaria</t>
    </r>
  </si>
  <si>
    <r>
      <t xml:space="preserve">A 2 1  Funzionamente amministrativo 3/14/1 </t>
    </r>
    <r>
      <rPr>
        <sz val="8"/>
        <rFont val="Times New Roman"/>
        <family val="1"/>
      </rPr>
      <t xml:space="preserve"> Altre spese di acquisto  servizi ed utilizzo  di beni di terzi</t>
    </r>
  </si>
  <si>
    <r>
      <t xml:space="preserve">A 2 1  Funzionamente amministrativo 3/6/3 </t>
    </r>
    <r>
      <rPr>
        <sz val="8"/>
        <rFont val="Times New Roman"/>
        <family val="1"/>
      </rPr>
      <t>Manutenzione ord.  E rip.impianti e macchinari</t>
    </r>
  </si>
  <si>
    <t>P 2 4   Inclusione  2/3/11  Altri materiali e accessori  n.a.c.</t>
  </si>
  <si>
    <t xml:space="preserve">  p.1</t>
  </si>
  <si>
    <t>p3</t>
  </si>
  <si>
    <t>Spesa P 2.4."Inclusione" - sott.  2/3/11 Altri materiali e accessori n.a.c.</t>
  </si>
  <si>
    <r>
      <t xml:space="preserve">P  5  1   Gare e concorsi   </t>
    </r>
    <r>
      <rPr>
        <sz val="8"/>
        <rFont val="Times New Roman"/>
        <family val="1"/>
      </rPr>
      <t>3/4/3    Organizzazione manifestazioni e convegn</t>
    </r>
    <r>
      <rPr>
        <b/>
        <sz val="8"/>
        <rFont val="Times New Roman"/>
        <family val="1"/>
      </rPr>
      <t>i</t>
    </r>
  </si>
  <si>
    <r>
      <t xml:space="preserve">P  4  1   Sicurezza e privacy    </t>
    </r>
    <r>
      <rPr>
        <sz val="8"/>
        <rFont val="Times New Roman"/>
        <family val="1"/>
      </rPr>
      <t>3/10/1 Sorv. E custodia</t>
    </r>
  </si>
  <si>
    <t xml:space="preserve">  p.2</t>
  </si>
  <si>
    <r>
      <t xml:space="preserve">A .3.4 Supporti </t>
    </r>
    <r>
      <rPr>
        <sz val="7"/>
        <rFont val="Times New Roman"/>
        <family val="1"/>
      </rPr>
      <t xml:space="preserve"> didattici Avviso 19146/2020                                                                                                                                                                                                                                                          1/1/1 Compensi netti non da FIS</t>
    </r>
  </si>
  <si>
    <r>
      <t xml:space="preserve">A .3.4 Supporti </t>
    </r>
    <r>
      <rPr>
        <sz val="7"/>
        <rFont val="Times New Roman"/>
        <family val="1"/>
      </rPr>
      <t xml:space="preserve"> didattici Avviso 19146/2020                                                                                                                                                                                                                                                          2/3/11 Altri materiali e accessori n a c</t>
    </r>
  </si>
  <si>
    <r>
      <t xml:space="preserve">A 1  1 Funzionamente e decoro della scuola
</t>
    </r>
    <r>
      <rPr>
        <sz val="8"/>
        <rFont val="Times New Roman"/>
        <family val="1"/>
      </rPr>
      <t>2/3/11   Altri materiali e accessori n.a.c.</t>
    </r>
  </si>
  <si>
    <r>
      <t xml:space="preserve">A1  1 Funzionamente dec. Scuola </t>
    </r>
    <r>
      <rPr>
        <sz val="7"/>
        <rFont val="Times New Roman"/>
        <family val="1"/>
      </rPr>
      <t>3/6/8 Manutenzione ordinaria e riparazioni di  altri beni  materiali  n.a.c.</t>
    </r>
    <r>
      <rPr>
        <b/>
        <sz val="7"/>
        <rFont val="Times New Roman"/>
        <family val="1"/>
      </rPr>
      <t xml:space="preserve"> </t>
    </r>
  </si>
  <si>
    <r>
      <t xml:space="preserve">A1  1 Funzionamente e decoro della scuola
</t>
    </r>
    <r>
      <rPr>
        <sz val="7"/>
        <rFont val="Times New Roman"/>
        <family val="1"/>
      </rPr>
      <t>99/1/1 Partite di giro Anticipo al DSGA</t>
    </r>
  </si>
  <si>
    <t>Spesa A.2.1. "Funzionamento e decoro della scuola" - sottoconto  3/14/1.</t>
  </si>
  <si>
    <t>Spesa A.2.1. "Funzionamento e decoro della scuola" - sottoconto 2/1/2</t>
  </si>
  <si>
    <t>Presiede il Signor Antonio Romanelli, funge da segretario la prof.ssa Stefania Panelli</t>
  </si>
  <si>
    <t>La Segretaria</t>
  </si>
  <si>
    <t>Stefania Panelli</t>
  </si>
  <si>
    <t>Antonio Romanelli</t>
  </si>
  <si>
    <t>La  Segretaria</t>
  </si>
  <si>
    <t>Protocollo n. 4732/A07 del    19/10/2020</t>
  </si>
  <si>
    <t>Copia della presente deliberazione è stata consegnata alla Dirigente Scolastica il  19/10/2020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</si>
</sst>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 &quot;* #,##0.00_-;&quot;-€ &quot;* #,##0.00_-;_-&quot;€ &quot;* \-??_-;_-@_-"/>
    <numFmt numFmtId="165" formatCode="_-* #,##0.00&quot; €&quot;_-;\-* #,##0.00&quot; €&quot;_-;_-* \-??&quot; 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indexed="8"/>
      <name val="Calibri"/>
      <family val="2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Calibri"/>
      <family val="2"/>
    </font>
    <font>
      <b/>
      <i/>
      <sz val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7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5" fillId="2" borderId="0" xfId="0" applyFont="1" applyFill="1"/>
    <xf numFmtId="164" fontId="7" fillId="3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0" fillId="3" borderId="5" xfId="0" applyFill="1" applyBorder="1"/>
    <xf numFmtId="0" fontId="7" fillId="3" borderId="6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164" fontId="7" fillId="3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6" fillId="2" borderId="7" xfId="0" quotePrefix="1" applyFont="1" applyFill="1" applyBorder="1" applyAlignment="1">
      <alignment vertical="center"/>
    </xf>
    <xf numFmtId="14" fontId="7" fillId="0" borderId="7" xfId="0" quotePrefix="1" applyNumberFormat="1" applyFont="1" applyBorder="1" applyAlignment="1">
      <alignment vertical="center"/>
    </xf>
    <xf numFmtId="0" fontId="6" fillId="2" borderId="0" xfId="0" quotePrefix="1" applyFont="1" applyFill="1" applyAlignment="1">
      <alignment vertical="center"/>
    </xf>
    <xf numFmtId="44" fontId="6" fillId="2" borderId="0" xfId="0" applyNumberFormat="1" applyFont="1" applyFill="1" applyAlignment="1">
      <alignment vertical="center"/>
    </xf>
    <xf numFmtId="14" fontId="7" fillId="0" borderId="0" xfId="0" quotePrefix="1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8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13" fillId="3" borderId="0" xfId="0" applyFont="1" applyFill="1"/>
    <xf numFmtId="164" fontId="7" fillId="0" borderId="0" xfId="0" applyNumberFormat="1" applyFont="1" applyBorder="1" applyAlignment="1">
      <alignment vertical="center"/>
    </xf>
    <xf numFmtId="164" fontId="7" fillId="0" borderId="38" xfId="0" applyNumberFormat="1" applyFont="1" applyBorder="1" applyAlignment="1">
      <alignment vertical="center"/>
    </xf>
    <xf numFmtId="0" fontId="0" fillId="0" borderId="0" xfId="0" applyAlignment="1"/>
    <xf numFmtId="0" fontId="13" fillId="3" borderId="0" xfId="0" applyFont="1" applyFill="1" applyAlignment="1">
      <alignment horizontal="center"/>
    </xf>
    <xf numFmtId="44" fontId="7" fillId="0" borderId="42" xfId="0" applyNumberFormat="1" applyFont="1" applyBorder="1" applyAlignment="1">
      <alignment vertical="center"/>
    </xf>
    <xf numFmtId="44" fontId="6" fillId="2" borderId="42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0" fillId="6" borderId="0" xfId="0" applyFill="1"/>
    <xf numFmtId="164" fontId="6" fillId="3" borderId="0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164" fontId="13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 applyBorder="1" applyAlignment="1">
      <alignment horizontal="right" vertical="center"/>
    </xf>
    <xf numFmtId="164" fontId="14" fillId="0" borderId="43" xfId="1" applyNumberFormat="1" applyFont="1" applyFill="1" applyBorder="1" applyAlignment="1" applyProtection="1">
      <alignment horizontal="center" vertical="center"/>
    </xf>
    <xf numFmtId="0" fontId="12" fillId="0" borderId="61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4" fontId="13" fillId="2" borderId="0" xfId="0" applyNumberFormat="1" applyFont="1" applyFill="1"/>
    <xf numFmtId="0" fontId="13" fillId="3" borderId="0" xfId="0" applyFont="1" applyFill="1" applyAlignment="1">
      <alignment horizontal="center"/>
    </xf>
    <xf numFmtId="164" fontId="14" fillId="3" borderId="16" xfId="1" applyNumberFormat="1" applyFont="1" applyFill="1" applyBorder="1" applyAlignment="1" applyProtection="1">
      <alignment horizontal="center" vertical="center"/>
    </xf>
    <xf numFmtId="164" fontId="14" fillId="2" borderId="17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164" fontId="6" fillId="0" borderId="2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164" fontId="6" fillId="0" borderId="30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64" fontId="6" fillId="0" borderId="48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6" fillId="2" borderId="66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164" fontId="6" fillId="3" borderId="19" xfId="0" applyNumberFormat="1" applyFont="1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164" fontId="6" fillId="2" borderId="27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164" fontId="6" fillId="3" borderId="50" xfId="0" applyNumberFormat="1" applyFont="1" applyFill="1" applyBorder="1" applyAlignment="1">
      <alignment horizontal="center" vertical="center"/>
    </xf>
    <xf numFmtId="164" fontId="6" fillId="3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vertical="center"/>
    </xf>
    <xf numFmtId="164" fontId="6" fillId="0" borderId="33" xfId="0" applyNumberFormat="1" applyFont="1" applyFill="1" applyBorder="1" applyAlignment="1">
      <alignment vertical="center"/>
    </xf>
    <xf numFmtId="164" fontId="6" fillId="0" borderId="23" xfId="0" applyNumberFormat="1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1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wrapText="1"/>
    </xf>
    <xf numFmtId="164" fontId="6" fillId="2" borderId="13" xfId="0" applyNumberFormat="1" applyFont="1" applyFill="1" applyBorder="1" applyAlignment="1">
      <alignment horizontal="right" vertical="center"/>
    </xf>
    <xf numFmtId="164" fontId="6" fillId="2" borderId="33" xfId="0" applyNumberFormat="1" applyFont="1" applyFill="1" applyBorder="1" applyAlignment="1">
      <alignment horizontal="right" vertical="center"/>
    </xf>
    <xf numFmtId="164" fontId="6" fillId="3" borderId="13" xfId="0" applyNumberFormat="1" applyFont="1" applyFill="1" applyBorder="1" applyAlignment="1">
      <alignment vertical="center"/>
    </xf>
    <xf numFmtId="164" fontId="6" fillId="3" borderId="33" xfId="0" applyNumberFormat="1" applyFont="1" applyFill="1" applyBorder="1" applyAlignment="1">
      <alignment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56" xfId="1" applyNumberFormat="1" applyFont="1" applyFill="1" applyBorder="1" applyAlignment="1" applyProtection="1">
      <alignment horizontal="center" vertical="center"/>
    </xf>
    <xf numFmtId="164" fontId="6" fillId="2" borderId="59" xfId="0" applyNumberFormat="1" applyFont="1" applyFill="1" applyBorder="1" applyAlignment="1">
      <alignment horizontal="center" vertical="center"/>
    </xf>
    <xf numFmtId="164" fontId="6" fillId="2" borderId="60" xfId="0" applyNumberFormat="1" applyFont="1" applyFill="1" applyBorder="1" applyAlignment="1">
      <alignment horizontal="center" vertical="center"/>
    </xf>
    <xf numFmtId="164" fontId="6" fillId="3" borderId="59" xfId="0" applyNumberFormat="1" applyFont="1" applyFill="1" applyBorder="1" applyAlignment="1">
      <alignment horizontal="center" vertical="center"/>
    </xf>
    <xf numFmtId="164" fontId="6" fillId="3" borderId="60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64" fontId="6" fillId="2" borderId="48" xfId="0" applyNumberFormat="1" applyFont="1" applyFill="1" applyBorder="1" applyAlignment="1">
      <alignment horizontal="center" vertical="center"/>
    </xf>
    <xf numFmtId="164" fontId="6" fillId="3" borderId="23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6" fillId="3" borderId="48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right" vertical="center"/>
    </xf>
    <xf numFmtId="164" fontId="6" fillId="0" borderId="50" xfId="0" applyNumberFormat="1" applyFont="1" applyFill="1" applyBorder="1" applyAlignment="1">
      <alignment horizontal="center" vertical="center"/>
    </xf>
    <xf numFmtId="164" fontId="6" fillId="0" borderId="5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164" fontId="13" fillId="0" borderId="27" xfId="0" applyNumberFormat="1" applyFont="1" applyFill="1" applyBorder="1" applyAlignment="1">
      <alignment horizontal="center" vertical="center"/>
    </xf>
    <xf numFmtId="164" fontId="13" fillId="0" borderId="28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164" fontId="13" fillId="0" borderId="19" xfId="0" applyNumberFormat="1" applyFont="1" applyFill="1" applyBorder="1" applyAlignment="1">
      <alignment horizontal="center" vertical="center"/>
    </xf>
    <xf numFmtId="164" fontId="13" fillId="0" borderId="20" xfId="0" applyNumberFormat="1" applyFont="1" applyFill="1" applyBorder="1" applyAlignment="1">
      <alignment horizontal="center" vertical="center"/>
    </xf>
    <xf numFmtId="164" fontId="13" fillId="3" borderId="27" xfId="0" applyNumberFormat="1" applyFont="1" applyFill="1" applyBorder="1" applyAlignment="1">
      <alignment horizontal="center" vertical="center"/>
    </xf>
    <xf numFmtId="164" fontId="13" fillId="3" borderId="2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/>
    </xf>
    <xf numFmtId="164" fontId="13" fillId="3" borderId="20" xfId="0" applyNumberFormat="1" applyFont="1" applyFill="1" applyBorder="1" applyAlignment="1">
      <alignment horizontal="center" vertical="center"/>
    </xf>
    <xf numFmtId="164" fontId="6" fillId="0" borderId="25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47" xfId="0" applyNumberFormat="1" applyFont="1" applyFill="1" applyBorder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center"/>
    </xf>
    <xf numFmtId="164" fontId="14" fillId="0" borderId="17" xfId="0" applyNumberFormat="1" applyFont="1" applyFill="1" applyBorder="1" applyAlignment="1">
      <alignment horizontal="right" vertical="center"/>
    </xf>
    <xf numFmtId="164" fontId="14" fillId="0" borderId="18" xfId="1" applyNumberFormat="1" applyFont="1" applyFill="1" applyBorder="1" applyAlignment="1" applyProtection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164" fontId="13" fillId="0" borderId="15" xfId="0" applyNumberFormat="1" applyFont="1" applyFill="1" applyBorder="1" applyAlignment="1">
      <alignment horizontal="center" vertical="center"/>
    </xf>
    <xf numFmtId="164" fontId="13" fillId="0" borderId="15" xfId="1" applyNumberFormat="1" applyFont="1" applyFill="1" applyBorder="1" applyAlignment="1" applyProtection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14" fontId="7" fillId="0" borderId="39" xfId="0" quotePrefix="1" applyNumberFormat="1" applyFont="1" applyBorder="1" applyAlignment="1">
      <alignment horizontal="left" vertical="center"/>
    </xf>
    <xf numFmtId="14" fontId="7" fillId="0" borderId="40" xfId="0" quotePrefix="1" applyNumberFormat="1" applyFont="1" applyBorder="1" applyAlignment="1">
      <alignment horizontal="left" vertical="center"/>
    </xf>
    <xf numFmtId="14" fontId="7" fillId="0" borderId="41" xfId="0" quotePrefix="1" applyNumberFormat="1" applyFont="1" applyBorder="1" applyAlignment="1">
      <alignment horizontal="left" vertical="center"/>
    </xf>
    <xf numFmtId="164" fontId="6" fillId="0" borderId="59" xfId="0" applyNumberFormat="1" applyFont="1" applyFill="1" applyBorder="1" applyAlignment="1">
      <alignment horizontal="center" vertical="center"/>
    </xf>
    <xf numFmtId="164" fontId="6" fillId="0" borderId="60" xfId="0" applyNumberFormat="1" applyFont="1" applyFill="1" applyBorder="1" applyAlignment="1">
      <alignment horizontal="center" vertical="center"/>
    </xf>
    <xf numFmtId="164" fontId="6" fillId="0" borderId="44" xfId="0" applyNumberFormat="1" applyFont="1" applyFill="1" applyBorder="1" applyAlignment="1">
      <alignment horizontal="center" vertical="center"/>
    </xf>
    <xf numFmtId="164" fontId="6" fillId="0" borderId="45" xfId="0" applyNumberFormat="1" applyFont="1" applyFill="1" applyBorder="1" applyAlignment="1">
      <alignment horizontal="center" vertical="center"/>
    </xf>
    <xf numFmtId="164" fontId="6" fillId="3" borderId="44" xfId="0" applyNumberFormat="1" applyFont="1" applyFill="1" applyBorder="1" applyAlignment="1">
      <alignment horizontal="center" vertical="center"/>
    </xf>
    <xf numFmtId="164" fontId="6" fillId="3" borderId="4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5" borderId="0" xfId="0" applyFont="1" applyFill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6" fillId="5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164" fontId="6" fillId="0" borderId="54" xfId="0" applyNumberFormat="1" applyFont="1" applyFill="1" applyBorder="1" applyAlignment="1">
      <alignment horizontal="center" vertical="center"/>
    </xf>
    <xf numFmtId="164" fontId="6" fillId="0" borderId="55" xfId="0" applyNumberFormat="1" applyFont="1" applyFill="1" applyBorder="1" applyAlignment="1">
      <alignment horizontal="center" vertical="center"/>
    </xf>
    <xf numFmtId="164" fontId="6" fillId="0" borderId="31" xfId="0" applyNumberFormat="1" applyFont="1" applyFill="1" applyBorder="1" applyAlignment="1">
      <alignment horizontal="center" vertical="center"/>
    </xf>
    <xf numFmtId="164" fontId="6" fillId="0" borderId="32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164" fontId="6" fillId="0" borderId="3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4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2" borderId="64" xfId="0" applyNumberFormat="1" applyFont="1" applyFill="1" applyBorder="1" applyAlignment="1">
      <alignment horizontal="center" vertical="center"/>
    </xf>
    <xf numFmtId="164" fontId="6" fillId="2" borderId="65" xfId="0" applyNumberFormat="1" applyFont="1" applyFill="1" applyBorder="1" applyAlignment="1">
      <alignment horizontal="center" vertical="center"/>
    </xf>
    <xf numFmtId="164" fontId="6" fillId="3" borderId="64" xfId="0" applyNumberFormat="1" applyFont="1" applyFill="1" applyBorder="1" applyAlignment="1">
      <alignment horizontal="center" vertical="center"/>
    </xf>
    <xf numFmtId="164" fontId="6" fillId="3" borderId="65" xfId="0" applyNumberFormat="1" applyFont="1" applyFill="1" applyBorder="1" applyAlignment="1">
      <alignment horizontal="center" vertical="center"/>
    </xf>
    <xf numFmtId="164" fontId="6" fillId="3" borderId="64" xfId="1" applyNumberFormat="1" applyFont="1" applyFill="1" applyBorder="1" applyAlignment="1" applyProtection="1">
      <alignment horizontal="center" vertical="center"/>
    </xf>
    <xf numFmtId="0" fontId="0" fillId="0" borderId="65" xfId="0" applyBorder="1" applyAlignment="1">
      <alignment horizontal="center" vertical="center"/>
    </xf>
    <xf numFmtId="164" fontId="6" fillId="0" borderId="52" xfId="0" applyNumberFormat="1" applyFont="1" applyFill="1" applyBorder="1" applyAlignment="1">
      <alignment horizontal="center" vertical="center"/>
    </xf>
    <xf numFmtId="164" fontId="6" fillId="0" borderId="53" xfId="0" applyNumberFormat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DD25-FBA2-4AB9-8088-01EFA9BAF9EF}">
  <dimension ref="A1:M123"/>
  <sheetViews>
    <sheetView tabSelected="1" zoomScale="233" workbookViewId="0">
      <selection activeCell="C112" sqref="C112"/>
    </sheetView>
  </sheetViews>
  <sheetFormatPr baseColWidth="10" defaultColWidth="8.83203125" defaultRowHeight="15" x14ac:dyDescent="0.2"/>
  <cols>
    <col min="6" max="6" width="14.83203125" customWidth="1"/>
    <col min="9" max="9" width="9.5" bestFit="1" customWidth="1"/>
    <col min="10" max="10" width="10.33203125" bestFit="1" customWidth="1"/>
  </cols>
  <sheetData>
    <row r="1" spans="1:10" ht="11.25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1.25" customHeight="1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x14ac:dyDescent="0.2">
      <c r="A3" s="179" t="s">
        <v>87</v>
      </c>
      <c r="B3" s="179"/>
      <c r="C3" s="179"/>
      <c r="D3" s="179"/>
      <c r="E3" s="1"/>
      <c r="F3" s="1"/>
      <c r="G3" s="2"/>
      <c r="H3" s="2"/>
      <c r="I3" s="3"/>
      <c r="J3" s="3"/>
    </row>
    <row r="4" spans="1:10" x14ac:dyDescent="0.2">
      <c r="A4" s="179" t="s">
        <v>37</v>
      </c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2">
      <c r="A5" s="4" t="s">
        <v>82</v>
      </c>
      <c r="B5" s="4"/>
      <c r="C5" s="4"/>
      <c r="D5" s="5"/>
      <c r="E5" s="1"/>
      <c r="F5" s="1"/>
      <c r="G5" s="2"/>
      <c r="H5" s="2"/>
      <c r="I5" s="3"/>
      <c r="J5" s="3"/>
    </row>
    <row r="6" spans="1:10" x14ac:dyDescent="0.2">
      <c r="A6" s="4"/>
      <c r="B6" s="4"/>
      <c r="C6" s="1"/>
      <c r="D6" s="1" t="s">
        <v>2</v>
      </c>
      <c r="E6" s="1"/>
      <c r="F6" s="1"/>
      <c r="G6" s="2"/>
      <c r="H6" s="2"/>
      <c r="I6" s="3"/>
      <c r="J6" s="3"/>
    </row>
    <row r="7" spans="1:10" x14ac:dyDescent="0.2">
      <c r="A7" s="180" t="s">
        <v>3</v>
      </c>
      <c r="B7" s="180"/>
      <c r="C7" s="180"/>
      <c r="D7" s="180"/>
      <c r="E7" s="180"/>
      <c r="F7" s="180"/>
      <c r="G7" s="180"/>
      <c r="H7" s="180"/>
      <c r="I7" s="3"/>
      <c r="J7" s="3"/>
    </row>
    <row r="8" spans="1:10" x14ac:dyDescent="0.2">
      <c r="A8" s="6" t="s">
        <v>4</v>
      </c>
      <c r="B8" s="7" t="s">
        <v>5</v>
      </c>
      <c r="C8" s="7"/>
      <c r="D8" s="7"/>
      <c r="E8" s="7"/>
      <c r="F8" s="7"/>
      <c r="G8" s="8"/>
      <c r="H8" s="8"/>
      <c r="I8" s="3"/>
      <c r="J8" s="3"/>
    </row>
    <row r="9" spans="1:10" x14ac:dyDescent="0.2">
      <c r="A9" s="6" t="s">
        <v>4</v>
      </c>
      <c r="B9" s="7" t="s">
        <v>6</v>
      </c>
      <c r="C9" s="7"/>
      <c r="D9" s="7"/>
      <c r="E9" s="7"/>
      <c r="F9" s="9"/>
      <c r="G9" s="8"/>
      <c r="H9" s="8"/>
      <c r="I9" s="3"/>
      <c r="J9" s="3"/>
    </row>
    <row r="10" spans="1:10" x14ac:dyDescent="0.2">
      <c r="A10" s="6" t="s">
        <v>4</v>
      </c>
      <c r="B10" s="7" t="s">
        <v>7</v>
      </c>
      <c r="C10" s="7"/>
      <c r="D10" s="7"/>
      <c r="E10" s="7"/>
      <c r="F10" s="9"/>
      <c r="G10" s="8"/>
      <c r="H10" s="8"/>
      <c r="I10" s="3"/>
      <c r="J10" s="3"/>
    </row>
    <row r="11" spans="1:10" x14ac:dyDescent="0.2">
      <c r="A11" s="6"/>
      <c r="B11" s="7" t="s">
        <v>8</v>
      </c>
      <c r="C11" s="7"/>
      <c r="D11" s="7"/>
      <c r="E11" s="7"/>
      <c r="F11" s="9"/>
      <c r="G11" s="8"/>
      <c r="H11" s="8"/>
      <c r="I11" s="3"/>
      <c r="J11" s="3"/>
    </row>
    <row r="12" spans="1:10" ht="16" thickBot="1" x14ac:dyDescent="0.25">
      <c r="A12" s="6" t="s">
        <v>9</v>
      </c>
      <c r="B12" s="7" t="s">
        <v>10</v>
      </c>
      <c r="C12" s="7"/>
      <c r="D12" s="7"/>
      <c r="E12" s="7"/>
      <c r="F12" s="7"/>
      <c r="G12" s="8"/>
      <c r="H12" s="8"/>
      <c r="I12" s="3"/>
      <c r="J12" s="3"/>
    </row>
    <row r="13" spans="1:10" ht="16" thickBot="1" x14ac:dyDescent="0.25">
      <c r="A13" s="184" t="s">
        <v>47</v>
      </c>
      <c r="B13" s="182"/>
      <c r="C13" s="182"/>
      <c r="D13" s="182"/>
      <c r="E13" s="182"/>
      <c r="F13" s="182"/>
      <c r="G13" s="182"/>
      <c r="H13" s="182"/>
      <c r="I13" s="183"/>
      <c r="J13" s="40">
        <v>20705.88</v>
      </c>
    </row>
    <row r="14" spans="1:10" x14ac:dyDescent="0.2">
      <c r="A14" s="181" t="s">
        <v>49</v>
      </c>
      <c r="B14" s="182"/>
      <c r="C14" s="182"/>
      <c r="D14" s="182"/>
      <c r="E14" s="182"/>
      <c r="F14" s="182"/>
      <c r="G14" s="182"/>
      <c r="H14" s="182"/>
      <c r="I14" s="183"/>
      <c r="J14" s="39"/>
    </row>
    <row r="15" spans="1:10" ht="68.25" customHeight="1" x14ac:dyDescent="0.2">
      <c r="A15" s="185" t="s">
        <v>48</v>
      </c>
      <c r="B15" s="182"/>
      <c r="C15" s="182"/>
      <c r="D15" s="182"/>
      <c r="E15" s="182"/>
      <c r="F15" s="182"/>
      <c r="G15" s="182"/>
      <c r="H15" s="182"/>
      <c r="I15" s="182"/>
      <c r="J15" s="41"/>
    </row>
    <row r="16" spans="1:10" x14ac:dyDescent="0.2">
      <c r="A16" s="186" t="s">
        <v>50</v>
      </c>
      <c r="B16" s="186"/>
      <c r="C16" s="186"/>
      <c r="D16" s="186"/>
      <c r="E16" s="186"/>
      <c r="F16" s="186"/>
      <c r="G16" s="65">
        <v>6902</v>
      </c>
      <c r="H16" s="65"/>
      <c r="I16" s="3"/>
      <c r="J16" s="3"/>
    </row>
    <row r="17" spans="1:10" ht="16" thickBot="1" x14ac:dyDescent="0.25">
      <c r="A17" s="186" t="s">
        <v>51</v>
      </c>
      <c r="B17" s="186"/>
      <c r="C17" s="186"/>
      <c r="D17" s="186"/>
      <c r="E17" s="186"/>
      <c r="F17" s="186"/>
      <c r="G17" s="65">
        <v>13803.88</v>
      </c>
      <c r="H17" s="65"/>
      <c r="I17" s="3"/>
      <c r="J17" s="3"/>
    </row>
    <row r="18" spans="1:10" ht="16" thickBot="1" x14ac:dyDescent="0.25">
      <c r="A18" s="184" t="s">
        <v>38</v>
      </c>
      <c r="B18" s="182"/>
      <c r="C18" s="182"/>
      <c r="D18" s="182"/>
      <c r="E18" s="182"/>
      <c r="F18" s="182"/>
      <c r="G18" s="182"/>
      <c r="H18" s="182"/>
      <c r="I18" s="183"/>
      <c r="J18" s="40">
        <f>G21+G22+G23+G24+G25+G26+G27+G28+G29+G30+G31</f>
        <v>12989.67</v>
      </c>
    </row>
    <row r="19" spans="1:10" x14ac:dyDescent="0.2">
      <c r="A19" s="181" t="s">
        <v>39</v>
      </c>
      <c r="B19" s="182"/>
      <c r="C19" s="182"/>
      <c r="D19" s="182"/>
      <c r="E19" s="182"/>
      <c r="F19" s="182"/>
      <c r="G19" s="182"/>
      <c r="H19" s="182"/>
      <c r="I19" s="183"/>
      <c r="J19" s="39"/>
    </row>
    <row r="20" spans="1:10" ht="34.5" customHeight="1" x14ac:dyDescent="0.2">
      <c r="A20" s="187" t="s">
        <v>40</v>
      </c>
      <c r="B20" s="188"/>
      <c r="C20" s="188"/>
      <c r="D20" s="188"/>
      <c r="E20" s="188"/>
      <c r="F20" s="188"/>
      <c r="G20" s="188"/>
      <c r="H20" s="188"/>
      <c r="I20" s="188"/>
      <c r="J20" s="3"/>
    </row>
    <row r="21" spans="1:10" x14ac:dyDescent="0.2">
      <c r="A21" s="64" t="s">
        <v>41</v>
      </c>
      <c r="B21" s="64"/>
      <c r="C21" s="64"/>
      <c r="D21" s="64"/>
      <c r="E21" s="64"/>
      <c r="F21" s="64"/>
      <c r="G21" s="65">
        <v>5000</v>
      </c>
      <c r="H21" s="65"/>
      <c r="I21" s="3"/>
      <c r="J21" s="10"/>
    </row>
    <row r="22" spans="1:10" x14ac:dyDescent="0.2">
      <c r="A22" s="64" t="s">
        <v>42</v>
      </c>
      <c r="B22" s="64"/>
      <c r="C22" s="64"/>
      <c r="D22" s="64"/>
      <c r="E22" s="64"/>
      <c r="F22" s="64"/>
      <c r="G22" s="65">
        <v>500</v>
      </c>
      <c r="H22" s="65"/>
      <c r="I22" s="3"/>
      <c r="J22" s="3"/>
    </row>
    <row r="23" spans="1:10" x14ac:dyDescent="0.2">
      <c r="A23" s="64" t="s">
        <v>44</v>
      </c>
      <c r="B23" s="64"/>
      <c r="C23" s="64"/>
      <c r="D23" s="64"/>
      <c r="E23" s="64"/>
      <c r="F23" s="64"/>
      <c r="G23" s="65">
        <v>3000</v>
      </c>
      <c r="H23" s="65"/>
      <c r="I23" s="3"/>
      <c r="J23" s="3"/>
    </row>
    <row r="24" spans="1:10" x14ac:dyDescent="0.2">
      <c r="A24" s="64" t="s">
        <v>52</v>
      </c>
      <c r="B24" s="64"/>
      <c r="C24" s="64"/>
      <c r="D24" s="64"/>
      <c r="E24" s="64"/>
      <c r="F24" s="64"/>
      <c r="G24" s="65">
        <v>57.06</v>
      </c>
      <c r="H24" s="65"/>
      <c r="I24" s="3"/>
      <c r="J24" s="3"/>
    </row>
    <row r="25" spans="1:10" x14ac:dyDescent="0.2">
      <c r="A25" s="64" t="s">
        <v>43</v>
      </c>
      <c r="B25" s="64"/>
      <c r="C25" s="64"/>
      <c r="D25" s="64"/>
      <c r="E25" s="64"/>
      <c r="F25" s="64"/>
      <c r="G25" s="65">
        <v>1248</v>
      </c>
      <c r="H25" s="65"/>
      <c r="I25" s="3"/>
      <c r="J25" s="3"/>
    </row>
    <row r="26" spans="1:10" x14ac:dyDescent="0.2">
      <c r="A26" s="64" t="s">
        <v>80</v>
      </c>
      <c r="B26" s="64"/>
      <c r="C26" s="64"/>
      <c r="D26" s="64"/>
      <c r="E26" s="64"/>
      <c r="F26" s="64"/>
      <c r="G26" s="65">
        <v>1220</v>
      </c>
      <c r="H26" s="65"/>
      <c r="I26" s="3"/>
      <c r="J26" s="3"/>
    </row>
    <row r="27" spans="1:10" x14ac:dyDescent="0.2">
      <c r="A27" s="64" t="s">
        <v>81</v>
      </c>
      <c r="B27" s="64"/>
      <c r="C27" s="64"/>
      <c r="D27" s="64"/>
      <c r="E27" s="64"/>
      <c r="F27" s="64"/>
      <c r="G27" s="65">
        <v>1025</v>
      </c>
      <c r="H27" s="65"/>
      <c r="I27" s="3"/>
      <c r="J27" s="3"/>
    </row>
    <row r="28" spans="1:10" x14ac:dyDescent="0.2">
      <c r="A28" s="64" t="s">
        <v>45</v>
      </c>
      <c r="B28" s="64"/>
      <c r="C28" s="64"/>
      <c r="D28" s="64"/>
      <c r="E28" s="64"/>
      <c r="F28" s="64"/>
      <c r="G28" s="65">
        <v>650</v>
      </c>
      <c r="H28" s="65"/>
      <c r="I28" s="3"/>
      <c r="J28" s="3"/>
    </row>
    <row r="29" spans="1:10" x14ac:dyDescent="0.2">
      <c r="A29" s="64" t="s">
        <v>71</v>
      </c>
      <c r="B29" s="64"/>
      <c r="C29" s="64"/>
      <c r="D29" s="64"/>
      <c r="E29" s="64"/>
      <c r="F29" s="64"/>
      <c r="G29" s="65">
        <v>195</v>
      </c>
      <c r="H29" s="65"/>
      <c r="I29" s="3"/>
      <c r="J29" s="3"/>
    </row>
    <row r="30" spans="1:10" x14ac:dyDescent="0.2">
      <c r="A30" s="64" t="s">
        <v>46</v>
      </c>
      <c r="B30" s="64"/>
      <c r="C30" s="64"/>
      <c r="D30" s="64"/>
      <c r="E30" s="64"/>
      <c r="F30" s="64"/>
      <c r="G30" s="65">
        <v>44.61</v>
      </c>
      <c r="H30" s="65"/>
      <c r="I30" s="3"/>
      <c r="J30" s="3"/>
    </row>
    <row r="31" spans="1:10" ht="16" thickBot="1" x14ac:dyDescent="0.25">
      <c r="A31" s="64" t="s">
        <v>61</v>
      </c>
      <c r="B31" s="64"/>
      <c r="C31" s="64"/>
      <c r="D31" s="64"/>
      <c r="E31" s="64"/>
      <c r="F31" s="64"/>
      <c r="G31" s="65">
        <v>50</v>
      </c>
      <c r="H31" s="65"/>
      <c r="I31" s="3"/>
      <c r="J31" s="3"/>
    </row>
    <row r="32" spans="1:10" ht="16" thickBot="1" x14ac:dyDescent="0.25">
      <c r="A32" s="13"/>
      <c r="B32" s="13"/>
      <c r="C32" s="15"/>
      <c r="D32" s="15"/>
      <c r="E32" s="15"/>
      <c r="F32" s="16"/>
      <c r="G32" s="17"/>
      <c r="H32" s="18" t="s">
        <v>11</v>
      </c>
      <c r="I32" s="165">
        <f>J13+J18</f>
        <v>33695.550000000003</v>
      </c>
      <c r="J32" s="165"/>
    </row>
    <row r="33" spans="1:10" x14ac:dyDescent="0.2">
      <c r="A33" s="13" t="s">
        <v>12</v>
      </c>
      <c r="B33" s="13"/>
      <c r="C33" s="15"/>
      <c r="D33" s="15"/>
      <c r="E33" s="15"/>
      <c r="F33" s="16"/>
      <c r="G33" s="3"/>
      <c r="H33" s="19"/>
      <c r="I33" s="20"/>
      <c r="J33" s="20"/>
    </row>
    <row r="34" spans="1:10" x14ac:dyDescent="0.2">
      <c r="A34" s="21" t="s">
        <v>13</v>
      </c>
      <c r="B34" s="22"/>
      <c r="C34" s="23"/>
      <c r="D34" s="23"/>
      <c r="E34" s="24"/>
      <c r="F34" s="16"/>
      <c r="G34" s="3"/>
      <c r="H34" s="19"/>
      <c r="I34" s="20"/>
      <c r="J34" s="20"/>
    </row>
    <row r="35" spans="1:10" x14ac:dyDescent="0.2">
      <c r="A35" s="25" t="s">
        <v>17</v>
      </c>
      <c r="B35" s="44">
        <v>-296.8</v>
      </c>
      <c r="C35" s="15"/>
      <c r="D35" s="26" t="s">
        <v>18</v>
      </c>
      <c r="E35" s="43">
        <v>296.8</v>
      </c>
      <c r="F35" s="16"/>
      <c r="G35" s="3"/>
      <c r="H35" s="19"/>
      <c r="I35" s="20"/>
      <c r="J35" s="20"/>
    </row>
    <row r="36" spans="1:10" x14ac:dyDescent="0.2">
      <c r="A36" s="25" t="s">
        <v>14</v>
      </c>
      <c r="B36" s="44">
        <v>-29.33</v>
      </c>
      <c r="C36" s="15"/>
      <c r="D36" s="169" t="s">
        <v>15</v>
      </c>
      <c r="E36" s="43">
        <v>29.33</v>
      </c>
      <c r="F36" s="16"/>
      <c r="G36" s="3"/>
      <c r="H36" s="19"/>
      <c r="I36" s="20"/>
      <c r="J36" s="20"/>
    </row>
    <row r="37" spans="1:10" x14ac:dyDescent="0.2">
      <c r="A37" s="25" t="s">
        <v>16</v>
      </c>
      <c r="B37" s="44">
        <v>-337</v>
      </c>
      <c r="C37" s="15"/>
      <c r="D37" s="170"/>
      <c r="E37" s="43">
        <v>337</v>
      </c>
      <c r="F37" s="16"/>
      <c r="G37" s="3"/>
      <c r="H37" s="19"/>
      <c r="I37" s="20"/>
      <c r="J37" s="20"/>
    </row>
    <row r="38" spans="1:10" x14ac:dyDescent="0.2">
      <c r="A38" s="25" t="s">
        <v>53</v>
      </c>
      <c r="B38" s="44">
        <v>-128.25</v>
      </c>
      <c r="C38" s="15"/>
      <c r="D38" s="171"/>
      <c r="E38" s="43">
        <v>128.25</v>
      </c>
      <c r="F38" s="16"/>
      <c r="G38" s="3"/>
      <c r="H38" s="19"/>
      <c r="I38" s="20"/>
      <c r="J38" s="20"/>
    </row>
    <row r="39" spans="1:10" ht="8.25" customHeight="1" x14ac:dyDescent="0.2">
      <c r="A39" s="27"/>
      <c r="B39" s="28"/>
      <c r="C39" s="15"/>
      <c r="D39" s="29"/>
      <c r="E39" s="30"/>
      <c r="F39" s="16"/>
      <c r="G39" s="3"/>
      <c r="H39" s="19"/>
      <c r="I39" s="20"/>
      <c r="J39" s="20"/>
    </row>
    <row r="40" spans="1:10" x14ac:dyDescent="0.2">
      <c r="A40" s="21" t="s">
        <v>54</v>
      </c>
      <c r="B40" s="22"/>
      <c r="C40" s="23"/>
      <c r="D40" s="31"/>
      <c r="E40" s="32"/>
      <c r="F40" s="16"/>
      <c r="G40" s="3"/>
      <c r="H40" s="19"/>
      <c r="I40" s="20"/>
      <c r="J40" s="20"/>
    </row>
    <row r="41" spans="1:10" x14ac:dyDescent="0.2">
      <c r="A41" s="25" t="s">
        <v>55</v>
      </c>
      <c r="B41" s="44">
        <v>-870</v>
      </c>
      <c r="C41" s="15"/>
      <c r="D41" s="169" t="s">
        <v>15</v>
      </c>
      <c r="E41" s="43">
        <v>870</v>
      </c>
      <c r="F41" s="16"/>
      <c r="G41" s="3"/>
      <c r="H41" s="19"/>
      <c r="I41" s="20"/>
      <c r="J41" s="20"/>
    </row>
    <row r="42" spans="1:10" x14ac:dyDescent="0.2">
      <c r="A42" s="25" t="s">
        <v>56</v>
      </c>
      <c r="B42" s="44">
        <v>-693.42</v>
      </c>
      <c r="C42" s="15"/>
      <c r="D42" s="171"/>
      <c r="E42" s="43">
        <v>693.42</v>
      </c>
      <c r="F42" s="16"/>
      <c r="G42" s="3"/>
      <c r="H42" s="19"/>
      <c r="I42" s="20"/>
      <c r="J42" s="20"/>
    </row>
    <row r="43" spans="1:10" x14ac:dyDescent="0.2">
      <c r="A43" s="166" t="s">
        <v>19</v>
      </c>
      <c r="B43" s="166"/>
      <c r="C43" s="166"/>
      <c r="D43" s="166"/>
      <c r="E43" s="166"/>
      <c r="F43" s="166"/>
      <c r="G43" s="166"/>
      <c r="H43" s="166"/>
      <c r="I43" s="166"/>
      <c r="J43" s="166"/>
    </row>
    <row r="44" spans="1:10" x14ac:dyDescent="0.2">
      <c r="A44" s="166" t="s">
        <v>20</v>
      </c>
      <c r="B44" s="166"/>
      <c r="C44" s="166"/>
      <c r="D44" s="166"/>
      <c r="E44" s="166"/>
      <c r="F44" s="166"/>
      <c r="G44" s="166"/>
      <c r="H44" s="166"/>
      <c r="I44" s="166"/>
      <c r="J44" s="166"/>
    </row>
    <row r="45" spans="1:10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x14ac:dyDescent="0.2">
      <c r="A49" s="48"/>
      <c r="B49" s="48"/>
      <c r="C49" s="48"/>
      <c r="D49" s="48"/>
      <c r="E49" s="48" t="s">
        <v>69</v>
      </c>
      <c r="F49" s="48"/>
      <c r="G49" s="48"/>
      <c r="H49" s="48"/>
      <c r="I49" s="45"/>
      <c r="J49" s="45"/>
    </row>
    <row r="50" spans="1:10" x14ac:dyDescent="0.2">
      <c r="A50" s="48"/>
      <c r="B50" s="48"/>
      <c r="C50" s="48"/>
      <c r="D50" s="48"/>
      <c r="E50" s="48"/>
      <c r="F50" s="48"/>
      <c r="G50" s="48"/>
      <c r="H50" s="48"/>
      <c r="I50" s="45"/>
      <c r="J50" s="45"/>
    </row>
    <row r="51" spans="1:10" ht="16" thickBot="1" x14ac:dyDescent="0.25">
      <c r="A51" s="167" t="s">
        <v>21</v>
      </c>
      <c r="B51" s="167"/>
      <c r="C51" s="167"/>
      <c r="D51" s="167"/>
      <c r="E51" s="167"/>
      <c r="F51" s="167"/>
      <c r="G51" s="167"/>
      <c r="H51" s="167"/>
      <c r="I51" s="33"/>
      <c r="J51" s="3"/>
    </row>
    <row r="52" spans="1:10" ht="20" customHeight="1" thickBot="1" x14ac:dyDescent="0.25">
      <c r="A52" s="168" t="s">
        <v>22</v>
      </c>
      <c r="B52" s="168"/>
      <c r="C52" s="160" t="s">
        <v>23</v>
      </c>
      <c r="D52" s="160"/>
      <c r="E52" s="160" t="s">
        <v>24</v>
      </c>
      <c r="F52" s="160"/>
      <c r="G52" s="160" t="s">
        <v>25</v>
      </c>
      <c r="H52" s="160"/>
      <c r="I52" s="161" t="s">
        <v>26</v>
      </c>
      <c r="J52" s="161"/>
    </row>
    <row r="53" spans="1:10" ht="18" customHeight="1" thickTop="1" x14ac:dyDescent="0.2">
      <c r="A53" s="133" t="s">
        <v>63</v>
      </c>
      <c r="B53" s="134"/>
      <c r="C53" s="139">
        <v>0</v>
      </c>
      <c r="D53" s="140"/>
      <c r="E53" s="139">
        <v>0</v>
      </c>
      <c r="F53" s="140"/>
      <c r="G53" s="139">
        <v>20705.88</v>
      </c>
      <c r="H53" s="140"/>
      <c r="I53" s="145">
        <f>C53+E53+G53</f>
        <v>20705.88</v>
      </c>
      <c r="J53" s="146"/>
    </row>
    <row r="54" spans="1:10" ht="18" customHeight="1" x14ac:dyDescent="0.2">
      <c r="A54" s="135"/>
      <c r="B54" s="136"/>
      <c r="C54" s="141"/>
      <c r="D54" s="142"/>
      <c r="E54" s="141"/>
      <c r="F54" s="142"/>
      <c r="G54" s="141"/>
      <c r="H54" s="142"/>
      <c r="I54" s="147"/>
      <c r="J54" s="148"/>
    </row>
    <row r="55" spans="1:10" ht="18" customHeight="1" thickBot="1" x14ac:dyDescent="0.25">
      <c r="A55" s="137"/>
      <c r="B55" s="138"/>
      <c r="C55" s="143"/>
      <c r="D55" s="144"/>
      <c r="E55" s="143"/>
      <c r="F55" s="144"/>
      <c r="G55" s="143"/>
      <c r="H55" s="144"/>
      <c r="I55" s="149"/>
      <c r="J55" s="150"/>
    </row>
    <row r="56" spans="1:10" ht="25" customHeight="1" thickTop="1" thickBot="1" x14ac:dyDescent="0.25">
      <c r="A56" s="162" t="s">
        <v>62</v>
      </c>
      <c r="B56" s="162"/>
      <c r="C56" s="163">
        <v>15767.33</v>
      </c>
      <c r="D56" s="163"/>
      <c r="E56" s="164"/>
      <c r="F56" s="164"/>
      <c r="G56" s="164">
        <v>12989.67</v>
      </c>
      <c r="H56" s="164"/>
      <c r="I56" s="155">
        <f>C56+E56+G56</f>
        <v>28757</v>
      </c>
      <c r="J56" s="155"/>
    </row>
    <row r="57" spans="1:10" ht="25" customHeight="1" thickTop="1" thickBot="1" x14ac:dyDescent="0.25">
      <c r="A57" s="162"/>
      <c r="B57" s="162"/>
      <c r="C57" s="163"/>
      <c r="D57" s="163"/>
      <c r="E57" s="164"/>
      <c r="F57" s="164"/>
      <c r="G57" s="164"/>
      <c r="H57" s="164"/>
      <c r="I57" s="155"/>
      <c r="J57" s="155"/>
    </row>
    <row r="58" spans="1:10" ht="17" thickTop="1" thickBot="1" x14ac:dyDescent="0.25">
      <c r="A58" s="49"/>
      <c r="B58" s="49"/>
      <c r="C58" s="50"/>
      <c r="D58" s="50"/>
      <c r="E58" s="156" t="s">
        <v>27</v>
      </c>
      <c r="F58" s="156"/>
      <c r="G58" s="157">
        <f>SUM(G53:G57)</f>
        <v>33695.550000000003</v>
      </c>
      <c r="H58" s="157"/>
      <c r="I58" s="34"/>
      <c r="J58" s="34"/>
    </row>
    <row r="59" spans="1:10" ht="5.25" customHeight="1" thickBot="1" x14ac:dyDescent="0.25">
      <c r="A59" s="49"/>
      <c r="B59" s="49"/>
      <c r="C59" s="50"/>
      <c r="D59" s="50"/>
      <c r="E59" s="51"/>
      <c r="F59" s="51"/>
      <c r="G59" s="52"/>
      <c r="H59" s="52"/>
      <c r="I59" s="34"/>
      <c r="J59" s="34"/>
    </row>
    <row r="60" spans="1:10" ht="21" customHeight="1" thickBot="1" x14ac:dyDescent="0.25">
      <c r="A60" s="158" t="s">
        <v>28</v>
      </c>
      <c r="B60" s="158"/>
      <c r="C60" s="159" t="s">
        <v>23</v>
      </c>
      <c r="D60" s="159"/>
      <c r="E60" s="160" t="s">
        <v>24</v>
      </c>
      <c r="F60" s="160"/>
      <c r="G60" s="160" t="s">
        <v>25</v>
      </c>
      <c r="H60" s="160"/>
      <c r="I60" s="161" t="s">
        <v>26</v>
      </c>
      <c r="J60" s="161"/>
    </row>
    <row r="61" spans="1:10" ht="39" customHeight="1" thickTop="1" thickBot="1" x14ac:dyDescent="0.25">
      <c r="A61" s="80" t="s">
        <v>75</v>
      </c>
      <c r="B61" s="81"/>
      <c r="C61" s="172">
        <v>0</v>
      </c>
      <c r="D61" s="173"/>
      <c r="E61" s="53"/>
      <c r="F61" s="54"/>
      <c r="G61" s="174">
        <v>6902</v>
      </c>
      <c r="H61" s="175"/>
      <c r="I61" s="176">
        <v>6902</v>
      </c>
      <c r="J61" s="177"/>
    </row>
    <row r="62" spans="1:10" ht="40.5" customHeight="1" thickTop="1" thickBot="1" x14ac:dyDescent="0.25">
      <c r="A62" s="82" t="s">
        <v>76</v>
      </c>
      <c r="B62" s="83"/>
      <c r="C62" s="172">
        <v>0</v>
      </c>
      <c r="D62" s="173"/>
      <c r="E62" s="53"/>
      <c r="F62" s="54"/>
      <c r="G62" s="174">
        <v>13803.88</v>
      </c>
      <c r="H62" s="175"/>
      <c r="I62" s="176">
        <v>13803.88</v>
      </c>
      <c r="J62" s="177"/>
    </row>
    <row r="63" spans="1:10" ht="15" customHeight="1" thickTop="1" thickBot="1" x14ac:dyDescent="0.25">
      <c r="A63" s="129" t="s">
        <v>60</v>
      </c>
      <c r="B63" s="129"/>
      <c r="C63" s="130">
        <v>0</v>
      </c>
      <c r="D63" s="130"/>
      <c r="E63" s="151">
        <v>3000</v>
      </c>
      <c r="F63" s="152"/>
      <c r="G63" s="206">
        <v>-29.33</v>
      </c>
      <c r="H63" s="207"/>
      <c r="I63" s="128">
        <f>C63+E63+E64+E65+E66+G63</f>
        <v>142.32</v>
      </c>
      <c r="J63" s="128"/>
    </row>
    <row r="64" spans="1:10" ht="15" customHeight="1" thickTop="1" thickBot="1" x14ac:dyDescent="0.25">
      <c r="A64" s="129"/>
      <c r="B64" s="129"/>
      <c r="C64" s="130"/>
      <c r="D64" s="130"/>
      <c r="E64" s="189">
        <v>-270</v>
      </c>
      <c r="F64" s="190"/>
      <c r="G64" s="198"/>
      <c r="H64" s="199"/>
      <c r="I64" s="128"/>
      <c r="J64" s="128"/>
    </row>
    <row r="65" spans="1:13" ht="15" customHeight="1" thickTop="1" thickBot="1" x14ac:dyDescent="0.25">
      <c r="A65" s="129"/>
      <c r="B65" s="129"/>
      <c r="C65" s="130"/>
      <c r="D65" s="130"/>
      <c r="E65" s="189">
        <v>-2560.75</v>
      </c>
      <c r="F65" s="190"/>
      <c r="G65" s="198"/>
      <c r="H65" s="199"/>
      <c r="I65" s="128"/>
      <c r="J65" s="128"/>
    </row>
    <row r="66" spans="1:13" ht="15" customHeight="1" thickTop="1" thickBot="1" x14ac:dyDescent="0.25">
      <c r="A66" s="129"/>
      <c r="B66" s="129"/>
      <c r="C66" s="130"/>
      <c r="D66" s="130"/>
      <c r="E66" s="208">
        <v>2.4</v>
      </c>
      <c r="F66" s="209"/>
      <c r="G66" s="131"/>
      <c r="H66" s="132"/>
      <c r="I66" s="115"/>
      <c r="J66" s="115"/>
    </row>
    <row r="67" spans="1:13" ht="15" customHeight="1" thickTop="1" thickBot="1" x14ac:dyDescent="0.25">
      <c r="A67" s="129" t="s">
        <v>58</v>
      </c>
      <c r="B67" s="129"/>
      <c r="C67" s="130">
        <v>0</v>
      </c>
      <c r="D67" s="130"/>
      <c r="E67" s="174">
        <v>8014.94</v>
      </c>
      <c r="F67" s="175"/>
      <c r="G67" s="174">
        <v>3000</v>
      </c>
      <c r="H67" s="175"/>
      <c r="I67" s="114">
        <f>E67+E68+E69+E70+E71+E72+G67+G68</f>
        <v>23541.47</v>
      </c>
      <c r="J67" s="114"/>
    </row>
    <row r="68" spans="1:13" ht="15" customHeight="1" thickTop="1" thickBot="1" x14ac:dyDescent="0.25">
      <c r="A68" s="129"/>
      <c r="B68" s="129"/>
      <c r="C68" s="130"/>
      <c r="D68" s="130"/>
      <c r="E68" s="189">
        <v>2560.75</v>
      </c>
      <c r="F68" s="190"/>
      <c r="G68" s="76">
        <v>-337</v>
      </c>
      <c r="H68" s="197"/>
      <c r="I68" s="128"/>
      <c r="J68" s="128"/>
    </row>
    <row r="69" spans="1:13" ht="15" customHeight="1" thickTop="1" thickBot="1" x14ac:dyDescent="0.25">
      <c r="A69" s="129"/>
      <c r="B69" s="129"/>
      <c r="C69" s="130"/>
      <c r="D69" s="130"/>
      <c r="E69" s="191">
        <v>1395.78</v>
      </c>
      <c r="F69" s="192"/>
      <c r="G69" s="198"/>
      <c r="H69" s="199"/>
      <c r="I69" s="128"/>
      <c r="J69" s="128"/>
    </row>
    <row r="70" spans="1:13" ht="15" customHeight="1" thickTop="1" thickBot="1" x14ac:dyDescent="0.25">
      <c r="A70" s="129"/>
      <c r="B70" s="129"/>
      <c r="C70" s="130"/>
      <c r="D70" s="130"/>
      <c r="E70" s="193">
        <v>3500</v>
      </c>
      <c r="F70" s="194"/>
      <c r="G70" s="198"/>
      <c r="H70" s="199"/>
      <c r="I70" s="128"/>
      <c r="J70" s="128"/>
    </row>
    <row r="71" spans="1:13" ht="15" customHeight="1" thickTop="1" thickBot="1" x14ac:dyDescent="0.25">
      <c r="A71" s="129"/>
      <c r="B71" s="129"/>
      <c r="C71" s="130"/>
      <c r="D71" s="130"/>
      <c r="E71" s="100">
        <v>3357</v>
      </c>
      <c r="F71" s="101"/>
      <c r="G71" s="198"/>
      <c r="H71" s="199"/>
      <c r="I71" s="128"/>
      <c r="J71" s="128"/>
    </row>
    <row r="72" spans="1:13" ht="15" customHeight="1" thickTop="1" thickBot="1" x14ac:dyDescent="0.25">
      <c r="A72" s="129"/>
      <c r="B72" s="129"/>
      <c r="C72" s="130"/>
      <c r="D72" s="130"/>
      <c r="E72" s="195">
        <v>2050</v>
      </c>
      <c r="F72" s="196"/>
      <c r="G72" s="131"/>
      <c r="H72" s="132"/>
      <c r="I72" s="128"/>
      <c r="J72" s="128"/>
    </row>
    <row r="73" spans="1:13" ht="8" customHeight="1" thickTop="1" thickBot="1" x14ac:dyDescent="0.25">
      <c r="A73" s="129" t="s">
        <v>77</v>
      </c>
      <c r="B73" s="129"/>
      <c r="C73" s="130">
        <v>1500</v>
      </c>
      <c r="D73" s="130"/>
      <c r="E73" s="66"/>
      <c r="F73" s="67"/>
      <c r="G73" s="72">
        <v>-128.25</v>
      </c>
      <c r="H73" s="73"/>
      <c r="I73" s="114">
        <f>C73+E73+G73</f>
        <v>1371.75</v>
      </c>
      <c r="J73" s="114"/>
    </row>
    <row r="74" spans="1:13" ht="8" customHeight="1" thickTop="1" thickBot="1" x14ac:dyDescent="0.25">
      <c r="A74" s="129"/>
      <c r="B74" s="129"/>
      <c r="C74" s="130"/>
      <c r="D74" s="130"/>
      <c r="E74" s="68"/>
      <c r="F74" s="69"/>
      <c r="G74" s="68"/>
      <c r="H74" s="69"/>
      <c r="I74" s="128"/>
      <c r="J74" s="128"/>
    </row>
    <row r="75" spans="1:13" ht="8" customHeight="1" thickTop="1" thickBot="1" x14ac:dyDescent="0.25">
      <c r="A75" s="129"/>
      <c r="B75" s="129"/>
      <c r="C75" s="130"/>
      <c r="D75" s="130"/>
      <c r="E75" s="68"/>
      <c r="F75" s="69"/>
      <c r="G75" s="68"/>
      <c r="H75" s="69"/>
      <c r="I75" s="128"/>
      <c r="J75" s="128"/>
    </row>
    <row r="76" spans="1:13" ht="8" customHeight="1" thickTop="1" thickBot="1" x14ac:dyDescent="0.25">
      <c r="A76" s="129"/>
      <c r="B76" s="129"/>
      <c r="C76" s="130"/>
      <c r="D76" s="130"/>
      <c r="E76" s="68"/>
      <c r="F76" s="69"/>
      <c r="G76" s="68"/>
      <c r="H76" s="69"/>
      <c r="I76" s="128"/>
      <c r="J76" s="128"/>
    </row>
    <row r="77" spans="1:13" ht="8" customHeight="1" thickTop="1" thickBot="1" x14ac:dyDescent="0.25">
      <c r="A77" s="129"/>
      <c r="B77" s="129"/>
      <c r="C77" s="130"/>
      <c r="D77" s="130"/>
      <c r="E77" s="68"/>
      <c r="F77" s="69"/>
      <c r="G77" s="68"/>
      <c r="H77" s="69"/>
      <c r="I77" s="128"/>
      <c r="J77" s="128"/>
    </row>
    <row r="78" spans="1:13" ht="8" customHeight="1" thickTop="1" thickBot="1" x14ac:dyDescent="0.25">
      <c r="A78" s="129"/>
      <c r="B78" s="129"/>
      <c r="C78" s="130"/>
      <c r="D78" s="130"/>
      <c r="E78" s="70"/>
      <c r="F78" s="71"/>
      <c r="G78" s="74"/>
      <c r="H78" s="75"/>
      <c r="I78" s="128"/>
      <c r="J78" s="128"/>
    </row>
    <row r="79" spans="1:13" ht="15" customHeight="1" thickTop="1" thickBot="1" x14ac:dyDescent="0.25">
      <c r="A79" s="129" t="s">
        <v>57</v>
      </c>
      <c r="B79" s="129"/>
      <c r="C79" s="130">
        <v>0</v>
      </c>
      <c r="D79" s="130"/>
      <c r="E79" s="151">
        <v>4000</v>
      </c>
      <c r="F79" s="152"/>
      <c r="G79" s="151">
        <v>5000</v>
      </c>
      <c r="H79" s="152"/>
      <c r="I79" s="128">
        <f>C79+E79+E80+G79+G80+G81+G82+G83+G84+G85</f>
        <v>11385.06</v>
      </c>
      <c r="J79" s="128"/>
    </row>
    <row r="80" spans="1:13" ht="15" customHeight="1" thickTop="1" thickBot="1" x14ac:dyDescent="0.25">
      <c r="A80" s="129"/>
      <c r="B80" s="129"/>
      <c r="C80" s="130"/>
      <c r="D80" s="130"/>
      <c r="E80" s="76">
        <v>270</v>
      </c>
      <c r="F80" s="77"/>
      <c r="G80" s="100">
        <v>57.06</v>
      </c>
      <c r="H80" s="101"/>
      <c r="I80" s="128"/>
      <c r="J80" s="128"/>
      <c r="L80" s="46"/>
      <c r="M80" s="46"/>
    </row>
    <row r="81" spans="1:10" ht="15" customHeight="1" thickTop="1" thickBot="1" x14ac:dyDescent="0.25">
      <c r="A81" s="129"/>
      <c r="B81" s="129"/>
      <c r="C81" s="130"/>
      <c r="D81" s="130"/>
      <c r="E81" s="68"/>
      <c r="F81" s="69"/>
      <c r="G81" s="100">
        <v>29.33</v>
      </c>
      <c r="H81" s="101"/>
      <c r="I81" s="128"/>
      <c r="J81" s="128"/>
    </row>
    <row r="82" spans="1:10" ht="15" customHeight="1" thickTop="1" thickBot="1" x14ac:dyDescent="0.25">
      <c r="A82" s="129"/>
      <c r="B82" s="129"/>
      <c r="C82" s="130"/>
      <c r="D82" s="130"/>
      <c r="E82" s="68"/>
      <c r="F82" s="69"/>
      <c r="G82" s="100">
        <v>337</v>
      </c>
      <c r="H82" s="101"/>
      <c r="I82" s="128"/>
      <c r="J82" s="128"/>
    </row>
    <row r="83" spans="1:10" ht="15" customHeight="1" thickTop="1" thickBot="1" x14ac:dyDescent="0.25">
      <c r="A83" s="129"/>
      <c r="B83" s="129"/>
      <c r="C83" s="130"/>
      <c r="D83" s="130"/>
      <c r="E83" s="68"/>
      <c r="F83" s="69"/>
      <c r="G83" s="100">
        <v>128.25</v>
      </c>
      <c r="H83" s="101"/>
      <c r="I83" s="128"/>
      <c r="J83" s="128"/>
    </row>
    <row r="84" spans="1:10" ht="15" customHeight="1" thickTop="1" thickBot="1" x14ac:dyDescent="0.25">
      <c r="A84" s="129"/>
      <c r="B84" s="129"/>
      <c r="C84" s="130"/>
      <c r="D84" s="130"/>
      <c r="E84" s="68"/>
      <c r="F84" s="69"/>
      <c r="G84" s="100">
        <v>870</v>
      </c>
      <c r="H84" s="101"/>
      <c r="I84" s="128"/>
      <c r="J84" s="128"/>
    </row>
    <row r="85" spans="1:10" ht="15" customHeight="1" thickTop="1" thickBot="1" x14ac:dyDescent="0.25">
      <c r="A85" s="129"/>
      <c r="B85" s="129"/>
      <c r="C85" s="130"/>
      <c r="D85" s="130"/>
      <c r="E85" s="70"/>
      <c r="F85" s="71"/>
      <c r="G85" s="153">
        <v>693.42</v>
      </c>
      <c r="H85" s="154"/>
      <c r="I85" s="128"/>
      <c r="J85" s="128"/>
    </row>
    <row r="86" spans="1:10" ht="20" customHeight="1" thickTop="1" thickBot="1" x14ac:dyDescent="0.25">
      <c r="A86" s="129" t="s">
        <v>29</v>
      </c>
      <c r="B86" s="129"/>
      <c r="C86" s="130">
        <v>0</v>
      </c>
      <c r="D86" s="130"/>
      <c r="E86" s="102">
        <v>1395.78</v>
      </c>
      <c r="F86" s="103"/>
      <c r="G86" s="72">
        <v>-296.8</v>
      </c>
      <c r="H86" s="73"/>
      <c r="I86" s="128">
        <f>E86+E87+E88+G86+G87</f>
        <v>2384.1999999999998</v>
      </c>
      <c r="J86" s="128"/>
    </row>
    <row r="87" spans="1:10" ht="20" customHeight="1" thickTop="1" thickBot="1" x14ac:dyDescent="0.25">
      <c r="A87" s="129"/>
      <c r="B87" s="129"/>
      <c r="C87" s="130"/>
      <c r="D87" s="130"/>
      <c r="E87" s="100">
        <v>-1395.78</v>
      </c>
      <c r="F87" s="101"/>
      <c r="G87" s="198"/>
      <c r="H87" s="199"/>
      <c r="I87" s="128"/>
      <c r="J87" s="128"/>
    </row>
    <row r="88" spans="1:10" ht="20" customHeight="1" thickTop="1" thickBot="1" x14ac:dyDescent="0.25">
      <c r="A88" s="129"/>
      <c r="B88" s="129"/>
      <c r="C88" s="130"/>
      <c r="D88" s="130"/>
      <c r="E88" s="195">
        <v>2681</v>
      </c>
      <c r="F88" s="196"/>
      <c r="G88" s="131"/>
      <c r="H88" s="132"/>
      <c r="I88" s="128"/>
      <c r="J88" s="128"/>
    </row>
    <row r="89" spans="1:10" ht="28" customHeight="1" thickTop="1" thickBot="1" x14ac:dyDescent="0.25">
      <c r="A89" s="96" t="s">
        <v>78</v>
      </c>
      <c r="B89" s="96"/>
      <c r="C89" s="98">
        <v>3500</v>
      </c>
      <c r="D89" s="98"/>
      <c r="E89" s="102">
        <v>2681</v>
      </c>
      <c r="F89" s="103"/>
      <c r="G89" s="72">
        <v>296.8</v>
      </c>
      <c r="H89" s="73"/>
      <c r="I89" s="128">
        <f>C89+E89+E90+G89+G90</f>
        <v>2977.8</v>
      </c>
      <c r="J89" s="128"/>
    </row>
    <row r="90" spans="1:10" ht="21.75" customHeight="1" thickTop="1" thickBot="1" x14ac:dyDescent="0.25">
      <c r="A90" s="97"/>
      <c r="B90" s="97"/>
      <c r="C90" s="99"/>
      <c r="D90" s="99"/>
      <c r="E90" s="131">
        <v>-3500</v>
      </c>
      <c r="F90" s="132"/>
      <c r="G90" s="131"/>
      <c r="H90" s="132"/>
      <c r="I90" s="115"/>
      <c r="J90" s="115"/>
    </row>
    <row r="91" spans="1:10" ht="23" customHeight="1" thickTop="1" thickBot="1" x14ac:dyDescent="0.25">
      <c r="A91" s="109" t="s">
        <v>79</v>
      </c>
      <c r="B91" s="109"/>
      <c r="C91" s="110">
        <v>500</v>
      </c>
      <c r="D91" s="110"/>
      <c r="E91" s="112">
        <v>0</v>
      </c>
      <c r="F91" s="112"/>
      <c r="G91" s="106">
        <v>500</v>
      </c>
      <c r="H91" s="107"/>
      <c r="I91" s="114">
        <f>C91+E91+G91</f>
        <v>1000</v>
      </c>
      <c r="J91" s="114"/>
    </row>
    <row r="92" spans="1:10" ht="16.5" customHeight="1" thickTop="1" thickBot="1" x14ac:dyDescent="0.25">
      <c r="A92" s="109"/>
      <c r="B92" s="109"/>
      <c r="C92" s="111"/>
      <c r="D92" s="111"/>
      <c r="E92" s="113"/>
      <c r="F92" s="113"/>
      <c r="G92" s="93"/>
      <c r="H92" s="108"/>
      <c r="I92" s="115"/>
      <c r="J92" s="115"/>
    </row>
    <row r="93" spans="1:10" ht="33" customHeight="1" thickTop="1" thickBot="1" x14ac:dyDescent="0.25">
      <c r="A93" s="104" t="s">
        <v>64</v>
      </c>
      <c r="B93" s="105"/>
      <c r="C93" s="200">
        <v>0</v>
      </c>
      <c r="D93" s="201"/>
      <c r="E93" s="200">
        <v>0</v>
      </c>
      <c r="F93" s="201"/>
      <c r="G93" s="202">
        <v>1025</v>
      </c>
      <c r="H93" s="203"/>
      <c r="I93" s="204">
        <f>C93+E93+G93</f>
        <v>1025</v>
      </c>
      <c r="J93" s="205"/>
    </row>
    <row r="94" spans="1:10" s="59" customFormat="1" ht="44.25" customHeight="1" thickTop="1" x14ac:dyDescent="0.2">
      <c r="A94" s="55"/>
      <c r="B94" s="55"/>
      <c r="C94" s="56"/>
      <c r="D94" s="56"/>
      <c r="E94" s="78" t="s">
        <v>74</v>
      </c>
      <c r="F94" s="79"/>
      <c r="G94" s="57"/>
      <c r="H94" s="57"/>
      <c r="I94" s="47"/>
      <c r="J94" s="58"/>
    </row>
    <row r="95" spans="1:10" ht="25" customHeight="1" x14ac:dyDescent="0.2">
      <c r="A95" s="120" t="s">
        <v>59</v>
      </c>
      <c r="B95" s="121"/>
      <c r="C95" s="124">
        <v>1500</v>
      </c>
      <c r="D95" s="77"/>
      <c r="E95" s="124">
        <v>79.25</v>
      </c>
      <c r="F95" s="77"/>
      <c r="G95" s="125">
        <v>1098</v>
      </c>
      <c r="H95" s="126"/>
      <c r="I95" s="127">
        <f>C95+E95+G95+G96</f>
        <v>2827.25</v>
      </c>
      <c r="J95" s="77"/>
    </row>
    <row r="96" spans="1:10" ht="25" customHeight="1" thickBot="1" x14ac:dyDescent="0.25">
      <c r="A96" s="122"/>
      <c r="B96" s="123"/>
      <c r="C96" s="74"/>
      <c r="D96" s="75"/>
      <c r="E96" s="74"/>
      <c r="F96" s="75"/>
      <c r="G96" s="93">
        <v>150</v>
      </c>
      <c r="H96" s="75"/>
      <c r="I96" s="74"/>
      <c r="J96" s="75"/>
    </row>
    <row r="97" spans="1:10" ht="45" customHeight="1" thickTop="1" thickBot="1" x14ac:dyDescent="0.25">
      <c r="A97" s="104" t="s">
        <v>65</v>
      </c>
      <c r="B97" s="105"/>
      <c r="C97" s="116">
        <v>0</v>
      </c>
      <c r="D97" s="117"/>
      <c r="E97" s="118">
        <v>899.25</v>
      </c>
      <c r="F97" s="119"/>
      <c r="G97" s="118">
        <v>650</v>
      </c>
      <c r="H97" s="119"/>
      <c r="I97" s="118">
        <f>C97+E97+G97</f>
        <v>1549.25</v>
      </c>
      <c r="J97" s="119"/>
    </row>
    <row r="98" spans="1:10" ht="49.5" customHeight="1" thickTop="1" thickBot="1" x14ac:dyDescent="0.25">
      <c r="A98" s="104" t="s">
        <v>67</v>
      </c>
      <c r="B98" s="105"/>
      <c r="C98" s="116">
        <v>0</v>
      </c>
      <c r="D98" s="117"/>
      <c r="E98" s="118">
        <v>870</v>
      </c>
      <c r="F98" s="119"/>
      <c r="G98" s="118">
        <v>-870</v>
      </c>
      <c r="H98" s="119"/>
      <c r="I98" s="118">
        <f>C98+E98+G98</f>
        <v>0</v>
      </c>
      <c r="J98" s="119"/>
    </row>
    <row r="99" spans="1:10" ht="35.25" customHeight="1" thickTop="1" x14ac:dyDescent="0.2">
      <c r="A99" s="86" t="s">
        <v>66</v>
      </c>
      <c r="B99" s="87"/>
      <c r="C99" s="90">
        <v>15043.33</v>
      </c>
      <c r="D99" s="91"/>
      <c r="E99" s="92"/>
      <c r="F99" s="91"/>
      <c r="G99" s="94">
        <v>-693.42</v>
      </c>
      <c r="H99" s="95"/>
      <c r="I99" s="92">
        <f>C99+G99+G100</f>
        <v>15569.91</v>
      </c>
      <c r="J99" s="91"/>
    </row>
    <row r="100" spans="1:10" ht="27" customHeight="1" thickBot="1" x14ac:dyDescent="0.25">
      <c r="A100" s="88"/>
      <c r="B100" s="89"/>
      <c r="C100" s="70"/>
      <c r="D100" s="71"/>
      <c r="E100" s="70"/>
      <c r="F100" s="71"/>
      <c r="G100" s="84">
        <v>1220</v>
      </c>
      <c r="H100" s="85"/>
      <c r="I100" s="70"/>
      <c r="J100" s="71"/>
    </row>
    <row r="101" spans="1:10" ht="54" customHeight="1" thickTop="1" thickBot="1" x14ac:dyDescent="0.25">
      <c r="A101" s="104" t="s">
        <v>68</v>
      </c>
      <c r="B101" s="105"/>
      <c r="C101" s="116">
        <v>370</v>
      </c>
      <c r="D101" s="117"/>
      <c r="E101" s="118">
        <v>0</v>
      </c>
      <c r="F101" s="119"/>
      <c r="G101" s="118">
        <v>195</v>
      </c>
      <c r="H101" s="119"/>
      <c r="I101" s="118">
        <f>C101+E101+G101</f>
        <v>565</v>
      </c>
      <c r="J101" s="119"/>
    </row>
    <row r="102" spans="1:10" ht="40" customHeight="1" thickTop="1" thickBot="1" x14ac:dyDescent="0.25">
      <c r="A102" s="104" t="s">
        <v>73</v>
      </c>
      <c r="B102" s="105"/>
      <c r="C102" s="116">
        <v>500</v>
      </c>
      <c r="D102" s="117"/>
      <c r="E102" s="118">
        <v>0</v>
      </c>
      <c r="F102" s="119"/>
      <c r="G102" s="118">
        <v>44.61</v>
      </c>
      <c r="H102" s="119"/>
      <c r="I102" s="118">
        <f>C102+E102+G102</f>
        <v>544.61</v>
      </c>
      <c r="J102" s="119"/>
    </row>
    <row r="103" spans="1:10" ht="35" customHeight="1" thickTop="1" thickBot="1" x14ac:dyDescent="0.25">
      <c r="A103" s="104" t="s">
        <v>72</v>
      </c>
      <c r="B103" s="105"/>
      <c r="C103" s="116">
        <v>0</v>
      </c>
      <c r="D103" s="117"/>
      <c r="E103" s="118">
        <v>0</v>
      </c>
      <c r="F103" s="119"/>
      <c r="G103" s="118">
        <v>50</v>
      </c>
      <c r="H103" s="119"/>
      <c r="I103" s="118">
        <f>C103+E103+G103</f>
        <v>50</v>
      </c>
      <c r="J103" s="119"/>
    </row>
    <row r="104" spans="1:10" ht="17" thickTop="1" thickBot="1" x14ac:dyDescent="0.25">
      <c r="A104" s="35"/>
      <c r="B104" s="35"/>
      <c r="C104" s="35"/>
      <c r="D104" s="35"/>
      <c r="E104" s="63" t="s">
        <v>30</v>
      </c>
      <c r="F104" s="63"/>
      <c r="G104" s="62">
        <f>G103+G102+G101+G100+G99+G98+G97+G96+G95+G93+G91+G89+G86+G85+G84+G83+G82+G81+G80+G79+G73+G68+G67+G63+G62+G61</f>
        <v>33695.550000000003</v>
      </c>
      <c r="H104" s="62"/>
      <c r="I104" s="36"/>
      <c r="J104" s="36"/>
    </row>
    <row r="105" spans="1:10" ht="16" thickTop="1" x14ac:dyDescent="0.2">
      <c r="A105" s="11" t="s">
        <v>34</v>
      </c>
      <c r="B105" s="11"/>
      <c r="C105" s="11"/>
      <c r="D105" s="11"/>
      <c r="E105" s="11"/>
      <c r="F105" s="11"/>
      <c r="G105" s="36"/>
      <c r="H105" s="36"/>
      <c r="I105" s="12"/>
      <c r="J105" s="12"/>
    </row>
    <row r="106" spans="1:10" x14ac:dyDescent="0.2">
      <c r="A106" s="37" t="s">
        <v>33</v>
      </c>
      <c r="B106" s="37"/>
      <c r="C106" s="37"/>
      <c r="D106" s="37"/>
      <c r="E106" s="37"/>
      <c r="F106" s="37"/>
      <c r="G106" s="12"/>
      <c r="H106" s="12"/>
      <c r="I106" s="38"/>
      <c r="J106" s="38"/>
    </row>
    <row r="107" spans="1:10" x14ac:dyDescent="0.2">
      <c r="A107" s="37" t="s">
        <v>36</v>
      </c>
      <c r="B107" s="37"/>
      <c r="C107" s="37"/>
      <c r="D107" s="37"/>
      <c r="E107" s="37"/>
      <c r="F107" s="37"/>
      <c r="G107" s="38"/>
      <c r="H107" s="38"/>
      <c r="I107" s="38"/>
      <c r="J107" s="38"/>
    </row>
    <row r="108" spans="1:10" x14ac:dyDescent="0.2">
      <c r="A108" s="37" t="s">
        <v>35</v>
      </c>
      <c r="B108" s="37"/>
      <c r="C108" s="37"/>
      <c r="D108" s="37"/>
      <c r="E108" s="37"/>
      <c r="F108" s="37"/>
      <c r="G108" s="38"/>
      <c r="H108" s="38"/>
      <c r="I108" s="38"/>
      <c r="J108" s="38"/>
    </row>
    <row r="109" spans="1:10" x14ac:dyDescent="0.2">
      <c r="A109" s="37" t="s">
        <v>31</v>
      </c>
      <c r="B109" s="37"/>
      <c r="C109" s="37"/>
      <c r="D109" s="37"/>
      <c r="E109" s="37"/>
      <c r="F109" s="37"/>
      <c r="G109" s="38"/>
      <c r="H109" s="38"/>
      <c r="I109" s="38"/>
      <c r="J109" s="38"/>
    </row>
    <row r="110" spans="1:10" x14ac:dyDescent="0.2">
      <c r="A110" s="14"/>
      <c r="B110" s="37" t="s">
        <v>83</v>
      </c>
      <c r="C110" s="37"/>
      <c r="D110" s="37"/>
      <c r="E110" s="37"/>
      <c r="F110" s="37"/>
      <c r="G110" s="38"/>
      <c r="H110" s="38"/>
      <c r="I110" s="38"/>
      <c r="J110" s="38"/>
    </row>
    <row r="111" spans="1:10" x14ac:dyDescent="0.2">
      <c r="A111" s="37"/>
      <c r="B111" s="61" t="s">
        <v>84</v>
      </c>
      <c r="C111" s="61"/>
      <c r="D111" s="37"/>
      <c r="E111" s="37"/>
      <c r="F111" s="37"/>
      <c r="G111" s="38"/>
      <c r="H111" s="38" t="s">
        <v>32</v>
      </c>
      <c r="I111" s="42"/>
      <c r="J111" s="38"/>
    </row>
    <row r="112" spans="1:10" x14ac:dyDescent="0.2">
      <c r="A112" s="37"/>
      <c r="B112" s="37"/>
      <c r="C112" s="37"/>
      <c r="D112" s="37"/>
      <c r="E112" s="37"/>
      <c r="F112" s="37"/>
      <c r="G112" s="42" t="s">
        <v>85</v>
      </c>
      <c r="H112" s="42"/>
      <c r="I112" s="38"/>
      <c r="J112" s="38"/>
    </row>
    <row r="113" spans="1:10" x14ac:dyDescent="0.2">
      <c r="A113" s="37" t="s">
        <v>88</v>
      </c>
      <c r="B113" s="37"/>
      <c r="C113" s="37"/>
      <c r="D113" s="37"/>
      <c r="E113" s="37"/>
      <c r="F113" s="60"/>
      <c r="G113" s="38"/>
      <c r="H113" s="38"/>
      <c r="I113" s="38"/>
      <c r="J113" s="38"/>
    </row>
    <row r="114" spans="1:10" x14ac:dyDescent="0.2">
      <c r="A114" s="35"/>
      <c r="B114" s="35"/>
      <c r="C114" s="35"/>
      <c r="D114" s="35"/>
      <c r="E114" s="35"/>
      <c r="F114" s="35"/>
      <c r="G114" s="38"/>
      <c r="H114" s="38"/>
      <c r="I114" s="36"/>
      <c r="J114" s="36"/>
    </row>
    <row r="115" spans="1:10" x14ac:dyDescent="0.2">
      <c r="A115" s="35"/>
      <c r="B115" s="35"/>
      <c r="C115" s="35"/>
      <c r="D115" s="35"/>
      <c r="E115" s="35"/>
      <c r="F115" s="35"/>
      <c r="G115" s="36"/>
      <c r="H115" s="36"/>
      <c r="I115" s="36"/>
      <c r="J115" s="36"/>
    </row>
    <row r="116" spans="1:10" x14ac:dyDescent="0.2">
      <c r="A116" s="35"/>
      <c r="B116" s="35"/>
      <c r="C116" s="35"/>
      <c r="D116" s="35"/>
      <c r="E116" s="35"/>
      <c r="F116" s="35"/>
      <c r="G116" s="38" t="s">
        <v>86</v>
      </c>
      <c r="H116" s="38"/>
      <c r="I116" s="36"/>
      <c r="J116" s="36"/>
    </row>
    <row r="117" spans="1:10" x14ac:dyDescent="0.2">
      <c r="G117" s="61" t="s">
        <v>84</v>
      </c>
      <c r="H117" s="61"/>
    </row>
    <row r="123" spans="1:10" x14ac:dyDescent="0.2">
      <c r="F123" t="s">
        <v>70</v>
      </c>
    </row>
  </sheetData>
  <mergeCells count="174">
    <mergeCell ref="A103:B103"/>
    <mergeCell ref="C103:D103"/>
    <mergeCell ref="E103:F103"/>
    <mergeCell ref="G103:H103"/>
    <mergeCell ref="I103:J103"/>
    <mergeCell ref="A102:B102"/>
    <mergeCell ref="C102:D102"/>
    <mergeCell ref="E102:F102"/>
    <mergeCell ref="G102:H102"/>
    <mergeCell ref="I102:J102"/>
    <mergeCell ref="C93:D93"/>
    <mergeCell ref="E93:F93"/>
    <mergeCell ref="G93:H93"/>
    <mergeCell ref="I93:J93"/>
    <mergeCell ref="A73:B78"/>
    <mergeCell ref="C73:D78"/>
    <mergeCell ref="I73:J78"/>
    <mergeCell ref="A63:B66"/>
    <mergeCell ref="C101:D101"/>
    <mergeCell ref="E101:F101"/>
    <mergeCell ref="G101:H101"/>
    <mergeCell ref="I101:J101"/>
    <mergeCell ref="E88:F88"/>
    <mergeCell ref="E87:F87"/>
    <mergeCell ref="G80:H80"/>
    <mergeCell ref="G86:H88"/>
    <mergeCell ref="C63:D66"/>
    <mergeCell ref="E63:F63"/>
    <mergeCell ref="G63:H66"/>
    <mergeCell ref="I63:J66"/>
    <mergeCell ref="E64:F64"/>
    <mergeCell ref="E66:F66"/>
    <mergeCell ref="E65:F65"/>
    <mergeCell ref="C67:D72"/>
    <mergeCell ref="E67:F67"/>
    <mergeCell ref="I67:J72"/>
    <mergeCell ref="G67:H67"/>
    <mergeCell ref="E68:F68"/>
    <mergeCell ref="E69:F69"/>
    <mergeCell ref="E70:F70"/>
    <mergeCell ref="E71:F71"/>
    <mergeCell ref="E72:F72"/>
    <mergeCell ref="G68:H72"/>
    <mergeCell ref="A26:F26"/>
    <mergeCell ref="G26:H26"/>
    <mergeCell ref="A28:F28"/>
    <mergeCell ref="G28:H28"/>
    <mergeCell ref="A23:F23"/>
    <mergeCell ref="G23:H23"/>
    <mergeCell ref="A30:F30"/>
    <mergeCell ref="G30:H30"/>
    <mergeCell ref="A31:F31"/>
    <mergeCell ref="G31:H31"/>
    <mergeCell ref="A24:F24"/>
    <mergeCell ref="G24:H24"/>
    <mergeCell ref="A27:F27"/>
    <mergeCell ref="G27:H27"/>
    <mergeCell ref="A1:J1"/>
    <mergeCell ref="A2:J2"/>
    <mergeCell ref="A3:D3"/>
    <mergeCell ref="A4:J4"/>
    <mergeCell ref="A7:H7"/>
    <mergeCell ref="A19:I19"/>
    <mergeCell ref="A18:I18"/>
    <mergeCell ref="A25:F25"/>
    <mergeCell ref="G25:H25"/>
    <mergeCell ref="A13:I13"/>
    <mergeCell ref="A14:I14"/>
    <mergeCell ref="A15:I15"/>
    <mergeCell ref="A16:F16"/>
    <mergeCell ref="G16:H16"/>
    <mergeCell ref="A17:F17"/>
    <mergeCell ref="G17:H17"/>
    <mergeCell ref="A20:I20"/>
    <mergeCell ref="A21:F21"/>
    <mergeCell ref="G21:H21"/>
    <mergeCell ref="A22:F22"/>
    <mergeCell ref="G22:H22"/>
    <mergeCell ref="I60:J60"/>
    <mergeCell ref="A56:B57"/>
    <mergeCell ref="C56:D57"/>
    <mergeCell ref="E56:F57"/>
    <mergeCell ref="G56:H57"/>
    <mergeCell ref="E79:F79"/>
    <mergeCell ref="I32:J32"/>
    <mergeCell ref="A43:J43"/>
    <mergeCell ref="A44:J44"/>
    <mergeCell ref="A51:H51"/>
    <mergeCell ref="A52:B52"/>
    <mergeCell ref="C52:D52"/>
    <mergeCell ref="E52:F52"/>
    <mergeCell ref="G52:H52"/>
    <mergeCell ref="I52:J52"/>
    <mergeCell ref="D36:D38"/>
    <mergeCell ref="D41:D42"/>
    <mergeCell ref="A67:B72"/>
    <mergeCell ref="C61:D61"/>
    <mergeCell ref="C62:D62"/>
    <mergeCell ref="G61:H61"/>
    <mergeCell ref="G62:H62"/>
    <mergeCell ref="I61:J61"/>
    <mergeCell ref="I62:J62"/>
    <mergeCell ref="I89:J90"/>
    <mergeCell ref="A86:B88"/>
    <mergeCell ref="C86:D88"/>
    <mergeCell ref="I86:J88"/>
    <mergeCell ref="E89:F89"/>
    <mergeCell ref="E90:F90"/>
    <mergeCell ref="G89:H90"/>
    <mergeCell ref="A53:B55"/>
    <mergeCell ref="C53:D55"/>
    <mergeCell ref="E53:F55"/>
    <mergeCell ref="G53:H55"/>
    <mergeCell ref="I53:J55"/>
    <mergeCell ref="A79:B85"/>
    <mergeCell ref="C79:D85"/>
    <mergeCell ref="G79:H79"/>
    <mergeCell ref="I79:J85"/>
    <mergeCell ref="G85:H85"/>
    <mergeCell ref="I56:J57"/>
    <mergeCell ref="E58:F58"/>
    <mergeCell ref="G58:H58"/>
    <mergeCell ref="A60:B60"/>
    <mergeCell ref="C60:D60"/>
    <mergeCell ref="E60:F60"/>
    <mergeCell ref="G60:H60"/>
    <mergeCell ref="I99:J100"/>
    <mergeCell ref="A101:B101"/>
    <mergeCell ref="B111:C111"/>
    <mergeCell ref="G91:H92"/>
    <mergeCell ref="A91:B92"/>
    <mergeCell ref="C91:D92"/>
    <mergeCell ref="E91:F92"/>
    <mergeCell ref="I91:J92"/>
    <mergeCell ref="A98:B98"/>
    <mergeCell ref="C98:D98"/>
    <mergeCell ref="E98:F98"/>
    <mergeCell ref="G98:H98"/>
    <mergeCell ref="I98:J98"/>
    <mergeCell ref="A97:B97"/>
    <mergeCell ref="C97:D97"/>
    <mergeCell ref="E97:F97"/>
    <mergeCell ref="G97:H97"/>
    <mergeCell ref="I97:J97"/>
    <mergeCell ref="A95:B96"/>
    <mergeCell ref="C95:D96"/>
    <mergeCell ref="E95:F96"/>
    <mergeCell ref="G95:H95"/>
    <mergeCell ref="I95:J96"/>
    <mergeCell ref="A93:B93"/>
    <mergeCell ref="G117:H117"/>
    <mergeCell ref="G104:H104"/>
    <mergeCell ref="E104:F104"/>
    <mergeCell ref="A29:F29"/>
    <mergeCell ref="G29:H29"/>
    <mergeCell ref="E73:F78"/>
    <mergeCell ref="G73:H78"/>
    <mergeCell ref="E80:F85"/>
    <mergeCell ref="E94:F94"/>
    <mergeCell ref="A61:B61"/>
    <mergeCell ref="A62:B62"/>
    <mergeCell ref="G100:H100"/>
    <mergeCell ref="A99:B100"/>
    <mergeCell ref="C99:D100"/>
    <mergeCell ref="E99:F100"/>
    <mergeCell ref="G96:H96"/>
    <mergeCell ref="G99:H99"/>
    <mergeCell ref="A89:B90"/>
    <mergeCell ref="C89:D90"/>
    <mergeCell ref="G81:H81"/>
    <mergeCell ref="G82:H82"/>
    <mergeCell ref="G83:H83"/>
    <mergeCell ref="G84:H84"/>
    <mergeCell ref="E86:F86"/>
  </mergeCells>
  <pageMargins left="0.19685039370078741" right="0.19685039370078741" top="0.39370078740157483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Microsoft Office User</cp:lastModifiedBy>
  <cp:lastPrinted>2020-10-14T11:21:40Z</cp:lastPrinted>
  <dcterms:created xsi:type="dcterms:W3CDTF">2020-08-26T07:51:43Z</dcterms:created>
  <dcterms:modified xsi:type="dcterms:W3CDTF">2020-10-19T14:41:11Z</dcterms:modified>
</cp:coreProperties>
</file>