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560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14210"/>
</workbook>
</file>

<file path=xl/calcChain.xml><?xml version="1.0" encoding="utf-8"?>
<calcChain xmlns="http://schemas.openxmlformats.org/spreadsheetml/2006/main">
  <c r="B1" i="2"/>
  <c r="C13" i="1"/>
  <c r="C14"/>
  <c r="C15"/>
  <c r="C16"/>
  <c r="C9"/>
  <c r="H203" i="5"/>
  <c r="G203"/>
  <c r="G202"/>
  <c r="H202"/>
  <c r="G201"/>
  <c r="H201"/>
  <c r="G200"/>
  <c r="H200"/>
  <c r="G199"/>
  <c r="H199"/>
  <c r="G198"/>
  <c r="H198"/>
  <c r="H197"/>
  <c r="G197"/>
  <c r="G196"/>
  <c r="H196"/>
  <c r="G195"/>
  <c r="H195"/>
  <c r="G194"/>
  <c r="H194"/>
  <c r="G193"/>
  <c r="H193"/>
  <c r="G192"/>
  <c r="H192"/>
  <c r="H191"/>
  <c r="G191"/>
  <c r="G190"/>
  <c r="H190"/>
  <c r="G189"/>
  <c r="H189"/>
  <c r="G188"/>
  <c r="H188"/>
  <c r="G187"/>
  <c r="H187"/>
  <c r="G186"/>
  <c r="H186"/>
  <c r="H185"/>
  <c r="G185"/>
  <c r="G184"/>
  <c r="H184"/>
  <c r="G183"/>
  <c r="H183"/>
  <c r="G182"/>
  <c r="H182"/>
  <c r="G181"/>
  <c r="H181"/>
  <c r="G180"/>
  <c r="H180"/>
  <c r="H179"/>
  <c r="G179"/>
  <c r="G178"/>
  <c r="H178"/>
  <c r="G177"/>
  <c r="H177"/>
  <c r="G176"/>
  <c r="H176"/>
  <c r="G175"/>
  <c r="H175"/>
  <c r="G174"/>
  <c r="H174"/>
  <c r="H173"/>
  <c r="G173"/>
  <c r="G172"/>
  <c r="H172"/>
  <c r="G171"/>
  <c r="H171"/>
  <c r="G170"/>
  <c r="H170"/>
  <c r="G169"/>
  <c r="H169"/>
  <c r="G168"/>
  <c r="H168"/>
  <c r="H167"/>
  <c r="G167"/>
  <c r="G166"/>
  <c r="H166"/>
  <c r="G165"/>
  <c r="H165"/>
  <c r="G164"/>
  <c r="H164"/>
  <c r="G163"/>
  <c r="H163"/>
  <c r="G162"/>
  <c r="H162"/>
  <c r="H161"/>
  <c r="G161"/>
  <c r="G160"/>
  <c r="H160"/>
  <c r="G159"/>
  <c r="H159"/>
  <c r="G158"/>
  <c r="H158"/>
  <c r="G157"/>
  <c r="H157"/>
  <c r="G156"/>
  <c r="H156"/>
  <c r="H155"/>
  <c r="G155"/>
  <c r="G154"/>
  <c r="H154"/>
  <c r="G153"/>
  <c r="H153"/>
  <c r="G152"/>
  <c r="H152"/>
  <c r="G151"/>
  <c r="H151"/>
  <c r="G150"/>
  <c r="H150"/>
  <c r="H149"/>
  <c r="G149"/>
  <c r="G148"/>
  <c r="H148"/>
  <c r="G147"/>
  <c r="H147"/>
  <c r="G146"/>
  <c r="H146"/>
  <c r="G145"/>
  <c r="H145"/>
  <c r="G144"/>
  <c r="H144"/>
  <c r="G143"/>
  <c r="H143"/>
  <c r="G142"/>
  <c r="H142"/>
  <c r="G141"/>
  <c r="H141"/>
  <c r="G140"/>
  <c r="H140"/>
  <c r="G139"/>
  <c r="H139"/>
  <c r="G138"/>
  <c r="H138"/>
  <c r="H137"/>
  <c r="G137"/>
  <c r="G136"/>
  <c r="H136"/>
  <c r="G135"/>
  <c r="H135"/>
  <c r="G134"/>
  <c r="H134"/>
  <c r="G133"/>
  <c r="H133"/>
  <c r="G132"/>
  <c r="H132"/>
  <c r="H131"/>
  <c r="G131"/>
  <c r="G130"/>
  <c r="H130"/>
  <c r="G129"/>
  <c r="H129"/>
  <c r="G128"/>
  <c r="H128"/>
  <c r="G127"/>
  <c r="H127"/>
  <c r="G126"/>
  <c r="H126"/>
  <c r="H125"/>
  <c r="G125"/>
  <c r="G124"/>
  <c r="H124"/>
  <c r="G123"/>
  <c r="H123"/>
  <c r="G122"/>
  <c r="H122"/>
  <c r="G121"/>
  <c r="H121"/>
  <c r="G120"/>
  <c r="H120"/>
  <c r="G119"/>
  <c r="H119"/>
  <c r="G118"/>
  <c r="H118"/>
  <c r="G117"/>
  <c r="H117"/>
  <c r="G116"/>
  <c r="H116"/>
  <c r="G115"/>
  <c r="H115"/>
  <c r="G114"/>
  <c r="H114"/>
  <c r="H113"/>
  <c r="G113"/>
  <c r="G112"/>
  <c r="H112"/>
  <c r="G111"/>
  <c r="H111"/>
  <c r="G110"/>
  <c r="H110"/>
  <c r="G109"/>
  <c r="H109"/>
  <c r="G108"/>
  <c r="H108"/>
  <c r="H107"/>
  <c r="G107"/>
  <c r="G106"/>
  <c r="H106"/>
  <c r="G105"/>
  <c r="H105"/>
  <c r="G104"/>
  <c r="H104"/>
  <c r="G103"/>
  <c r="H103"/>
  <c r="G102"/>
  <c r="H102"/>
  <c r="H101"/>
  <c r="G101"/>
  <c r="G100"/>
  <c r="H100"/>
  <c r="G99"/>
  <c r="H99"/>
  <c r="G98"/>
  <c r="H98"/>
  <c r="G97"/>
  <c r="H97"/>
  <c r="G96"/>
  <c r="H96"/>
  <c r="G95"/>
  <c r="H95"/>
  <c r="G94"/>
  <c r="H94"/>
  <c r="G93"/>
  <c r="H93"/>
  <c r="G92"/>
  <c r="H92"/>
  <c r="G91"/>
  <c r="H91"/>
  <c r="G90"/>
  <c r="H90"/>
  <c r="H89"/>
  <c r="G89"/>
  <c r="G88"/>
  <c r="H88"/>
  <c r="G87"/>
  <c r="H87"/>
  <c r="G86"/>
  <c r="H86"/>
  <c r="G85"/>
  <c r="H85"/>
  <c r="G84"/>
  <c r="H84"/>
  <c r="H83"/>
  <c r="G83"/>
  <c r="G82"/>
  <c r="H82"/>
  <c r="G81"/>
  <c r="H81"/>
  <c r="G80"/>
  <c r="H80"/>
  <c r="G79"/>
  <c r="H79"/>
  <c r="G78"/>
  <c r="H78"/>
  <c r="H77"/>
  <c r="G77"/>
  <c r="G76"/>
  <c r="H76"/>
  <c r="G75"/>
  <c r="H75"/>
  <c r="G74"/>
  <c r="H74"/>
  <c r="G73"/>
  <c r="H73"/>
  <c r="G72"/>
  <c r="H72"/>
  <c r="G71"/>
  <c r="H71"/>
  <c r="G70"/>
  <c r="H70"/>
  <c r="G69"/>
  <c r="H69"/>
  <c r="G68"/>
  <c r="H68"/>
  <c r="G67"/>
  <c r="H67"/>
  <c r="G66"/>
  <c r="H66"/>
  <c r="H65"/>
  <c r="G65"/>
  <c r="G64"/>
  <c r="H64"/>
  <c r="G63"/>
  <c r="H63"/>
  <c r="G62"/>
  <c r="H62"/>
  <c r="G61"/>
  <c r="H61"/>
  <c r="G60"/>
  <c r="H60"/>
  <c r="H59"/>
  <c r="G59"/>
  <c r="G58"/>
  <c r="H58"/>
  <c r="G57"/>
  <c r="H57"/>
  <c r="G56"/>
  <c r="H56"/>
  <c r="G55"/>
  <c r="H55"/>
  <c r="G54"/>
  <c r="H54"/>
  <c r="H53"/>
  <c r="G53"/>
  <c r="G52"/>
  <c r="H52"/>
  <c r="G51"/>
  <c r="H51"/>
  <c r="G50"/>
  <c r="H50"/>
  <c r="G49"/>
  <c r="H49"/>
  <c r="G48"/>
  <c r="H48"/>
  <c r="G47"/>
  <c r="H47"/>
  <c r="G46"/>
  <c r="H46"/>
  <c r="G45"/>
  <c r="H45"/>
  <c r="G44"/>
  <c r="H44"/>
  <c r="G43"/>
  <c r="H43"/>
  <c r="G42"/>
  <c r="H42"/>
  <c r="H41"/>
  <c r="G41"/>
  <c r="G40"/>
  <c r="H40"/>
  <c r="G39"/>
  <c r="H39"/>
  <c r="G38"/>
  <c r="H38"/>
  <c r="G37"/>
  <c r="H37"/>
  <c r="G36"/>
  <c r="H36"/>
  <c r="H35"/>
  <c r="G35"/>
  <c r="G34"/>
  <c r="H34"/>
  <c r="G33"/>
  <c r="H33"/>
  <c r="H32"/>
  <c r="G32"/>
  <c r="G31"/>
  <c r="H31"/>
  <c r="H30"/>
  <c r="G30"/>
  <c r="H29"/>
  <c r="G29"/>
  <c r="H28"/>
  <c r="G28"/>
  <c r="G27"/>
  <c r="H27"/>
  <c r="H26"/>
  <c r="G26"/>
  <c r="G25"/>
  <c r="H25"/>
  <c r="H24"/>
  <c r="G24"/>
  <c r="H23"/>
  <c r="G23"/>
  <c r="H22"/>
  <c r="G22"/>
  <c r="G21"/>
  <c r="H21"/>
  <c r="H20"/>
  <c r="G20"/>
  <c r="G19"/>
  <c r="H19"/>
  <c r="H18"/>
  <c r="G18"/>
  <c r="H17"/>
  <c r="G17"/>
  <c r="H16"/>
  <c r="G16"/>
  <c r="G15"/>
  <c r="H15"/>
  <c r="H14"/>
  <c r="G14"/>
  <c r="G13"/>
  <c r="H13"/>
  <c r="H12"/>
  <c r="G12"/>
  <c r="H11"/>
  <c r="G11"/>
  <c r="H10"/>
  <c r="G10"/>
  <c r="G9"/>
  <c r="H9"/>
  <c r="H8"/>
  <c r="G8"/>
  <c r="G7"/>
  <c r="H7"/>
  <c r="H6"/>
  <c r="G6"/>
  <c r="H5"/>
  <c r="H1"/>
  <c r="G5"/>
  <c r="H4"/>
  <c r="G4"/>
  <c r="C1"/>
  <c r="B1"/>
  <c r="G1"/>
  <c r="D16" i="1"/>
  <c r="G203" i="4"/>
  <c r="H203"/>
  <c r="G202"/>
  <c r="H202"/>
  <c r="H201"/>
  <c r="G201"/>
  <c r="G200"/>
  <c r="H200"/>
  <c r="G199"/>
  <c r="H199"/>
  <c r="G198"/>
  <c r="H198"/>
  <c r="G197"/>
  <c r="H197"/>
  <c r="G196"/>
  <c r="H196"/>
  <c r="H195"/>
  <c r="G195"/>
  <c r="G194"/>
  <c r="H194"/>
  <c r="G193"/>
  <c r="H193"/>
  <c r="G192"/>
  <c r="H192"/>
  <c r="G191"/>
  <c r="H191"/>
  <c r="G190"/>
  <c r="H190"/>
  <c r="H189"/>
  <c r="G189"/>
  <c r="G188"/>
  <c r="H188"/>
  <c r="G187"/>
  <c r="H187"/>
  <c r="G186"/>
  <c r="H186"/>
  <c r="G185"/>
  <c r="H185"/>
  <c r="G184"/>
  <c r="H184"/>
  <c r="H183"/>
  <c r="G183"/>
  <c r="G182"/>
  <c r="H182"/>
  <c r="G181"/>
  <c r="H181"/>
  <c r="G180"/>
  <c r="H180"/>
  <c r="G179"/>
  <c r="H179"/>
  <c r="G178"/>
  <c r="H178"/>
  <c r="H177"/>
  <c r="G177"/>
  <c r="G176"/>
  <c r="H176"/>
  <c r="G175"/>
  <c r="H175"/>
  <c r="G174"/>
  <c r="H174"/>
  <c r="G173"/>
  <c r="H173"/>
  <c r="G172"/>
  <c r="H172"/>
  <c r="H171"/>
  <c r="G171"/>
  <c r="G170"/>
  <c r="H170"/>
  <c r="G169"/>
  <c r="H169"/>
  <c r="G168"/>
  <c r="H168"/>
  <c r="G167"/>
  <c r="H167"/>
  <c r="G166"/>
  <c r="H166"/>
  <c r="H165"/>
  <c r="G165"/>
  <c r="G164"/>
  <c r="H164"/>
  <c r="G163"/>
  <c r="H163"/>
  <c r="G162"/>
  <c r="H162"/>
  <c r="G161"/>
  <c r="H161"/>
  <c r="G160"/>
  <c r="H160"/>
  <c r="G159"/>
  <c r="H159"/>
  <c r="G158"/>
  <c r="H158"/>
  <c r="G157"/>
  <c r="H157"/>
  <c r="G156"/>
  <c r="H156"/>
  <c r="G155"/>
  <c r="H155"/>
  <c r="G154"/>
  <c r="H154"/>
  <c r="H153"/>
  <c r="G153"/>
  <c r="G152"/>
  <c r="H152"/>
  <c r="G151"/>
  <c r="H151"/>
  <c r="G150"/>
  <c r="H150"/>
  <c r="G149"/>
  <c r="H149"/>
  <c r="G148"/>
  <c r="H148"/>
  <c r="H147"/>
  <c r="G147"/>
  <c r="G146"/>
  <c r="H146"/>
  <c r="G145"/>
  <c r="H145"/>
  <c r="G144"/>
  <c r="H144"/>
  <c r="G143"/>
  <c r="H143"/>
  <c r="G142"/>
  <c r="H142"/>
  <c r="H141"/>
  <c r="G141"/>
  <c r="G140"/>
  <c r="H140"/>
  <c r="G139"/>
  <c r="H139"/>
  <c r="G138"/>
  <c r="H138"/>
  <c r="G137"/>
  <c r="H137"/>
  <c r="G136"/>
  <c r="H136"/>
  <c r="G135"/>
  <c r="H135"/>
  <c r="G134"/>
  <c r="H134"/>
  <c r="G133"/>
  <c r="H133"/>
  <c r="G132"/>
  <c r="H132"/>
  <c r="G131"/>
  <c r="H131"/>
  <c r="G130"/>
  <c r="H130"/>
  <c r="H129"/>
  <c r="G129"/>
  <c r="G128"/>
  <c r="H128"/>
  <c r="G127"/>
  <c r="H127"/>
  <c r="G126"/>
  <c r="H126"/>
  <c r="G125"/>
  <c r="H125"/>
  <c r="G124"/>
  <c r="H124"/>
  <c r="H123"/>
  <c r="G123"/>
  <c r="G122"/>
  <c r="H122"/>
  <c r="G121"/>
  <c r="H121"/>
  <c r="G120"/>
  <c r="H120"/>
  <c r="G119"/>
  <c r="H119"/>
  <c r="G118"/>
  <c r="H118"/>
  <c r="H117"/>
  <c r="G117"/>
  <c r="G116"/>
  <c r="H116"/>
  <c r="G115"/>
  <c r="H115"/>
  <c r="G114"/>
  <c r="H114"/>
  <c r="G113"/>
  <c r="H113"/>
  <c r="G112"/>
  <c r="H112"/>
  <c r="G111"/>
  <c r="H111"/>
  <c r="G110"/>
  <c r="H110"/>
  <c r="G109"/>
  <c r="H109"/>
  <c r="G108"/>
  <c r="H108"/>
  <c r="G107"/>
  <c r="H107"/>
  <c r="G106"/>
  <c r="H106"/>
  <c r="H105"/>
  <c r="G105"/>
  <c r="G104"/>
  <c r="H104"/>
  <c r="G103"/>
  <c r="H103"/>
  <c r="G102"/>
  <c r="H102"/>
  <c r="G101"/>
  <c r="H101"/>
  <c r="G100"/>
  <c r="H100"/>
  <c r="G99"/>
  <c r="H99"/>
  <c r="G98"/>
  <c r="H98"/>
  <c r="G97"/>
  <c r="H97"/>
  <c r="G96"/>
  <c r="H96"/>
  <c r="G95"/>
  <c r="H95"/>
  <c r="G94"/>
  <c r="H94"/>
  <c r="H93"/>
  <c r="G93"/>
  <c r="G92"/>
  <c r="H92"/>
  <c r="G91"/>
  <c r="H91"/>
  <c r="G90"/>
  <c r="H90"/>
  <c r="G89"/>
  <c r="H89"/>
  <c r="G88"/>
  <c r="H88"/>
  <c r="G87"/>
  <c r="H87"/>
  <c r="G86"/>
  <c r="H86"/>
  <c r="G85"/>
  <c r="H85"/>
  <c r="G84"/>
  <c r="H84"/>
  <c r="G83"/>
  <c r="H83"/>
  <c r="G82"/>
  <c r="H82"/>
  <c r="H81"/>
  <c r="G81"/>
  <c r="G80"/>
  <c r="H80"/>
  <c r="G79"/>
  <c r="H79"/>
  <c r="G78"/>
  <c r="H78"/>
  <c r="G77"/>
  <c r="H77"/>
  <c r="G76"/>
  <c r="H76"/>
  <c r="G75"/>
  <c r="H75"/>
  <c r="G74"/>
  <c r="H74"/>
  <c r="G73"/>
  <c r="H73"/>
  <c r="G72"/>
  <c r="H72"/>
  <c r="G71"/>
  <c r="H71"/>
  <c r="G70"/>
  <c r="H70"/>
  <c r="H69"/>
  <c r="G69"/>
  <c r="G68"/>
  <c r="H68"/>
  <c r="G67"/>
  <c r="H67"/>
  <c r="G66"/>
  <c r="H66"/>
  <c r="G65"/>
  <c r="H65"/>
  <c r="G64"/>
  <c r="H64"/>
  <c r="G63"/>
  <c r="H63"/>
  <c r="G62"/>
  <c r="H62"/>
  <c r="G61"/>
  <c r="H61"/>
  <c r="G60"/>
  <c r="H60"/>
  <c r="G59"/>
  <c r="H59"/>
  <c r="G58"/>
  <c r="H58"/>
  <c r="H57"/>
  <c r="G57"/>
  <c r="G56"/>
  <c r="H56"/>
  <c r="G55"/>
  <c r="H55"/>
  <c r="G54"/>
  <c r="H54"/>
  <c r="G53"/>
  <c r="H53"/>
  <c r="G52"/>
  <c r="H52"/>
  <c r="G51"/>
  <c r="H51"/>
  <c r="G50"/>
  <c r="H50"/>
  <c r="G49"/>
  <c r="H49"/>
  <c r="G48"/>
  <c r="H48"/>
  <c r="G47"/>
  <c r="H47"/>
  <c r="G46"/>
  <c r="H46"/>
  <c r="H45"/>
  <c r="G45"/>
  <c r="G44"/>
  <c r="H44"/>
  <c r="G43"/>
  <c r="H43"/>
  <c r="G42"/>
  <c r="H42"/>
  <c r="G41"/>
  <c r="H41"/>
  <c r="G40"/>
  <c r="H40"/>
  <c r="G39"/>
  <c r="H39"/>
  <c r="G38"/>
  <c r="H38"/>
  <c r="G37"/>
  <c r="H37"/>
  <c r="G36"/>
  <c r="H36"/>
  <c r="G35"/>
  <c r="H35"/>
  <c r="G34"/>
  <c r="H34"/>
  <c r="H33"/>
  <c r="G33"/>
  <c r="H32"/>
  <c r="G32"/>
  <c r="G31"/>
  <c r="H31"/>
  <c r="H30"/>
  <c r="G30"/>
  <c r="G29"/>
  <c r="H29"/>
  <c r="H28"/>
  <c r="G28"/>
  <c r="H27"/>
  <c r="G27"/>
  <c r="H26"/>
  <c r="G26"/>
  <c r="G25"/>
  <c r="H25"/>
  <c r="H24"/>
  <c r="G24"/>
  <c r="G23"/>
  <c r="H23"/>
  <c r="H22"/>
  <c r="G22"/>
  <c r="G21"/>
  <c r="H21"/>
  <c r="H20"/>
  <c r="G20"/>
  <c r="G19"/>
  <c r="H19"/>
  <c r="H18"/>
  <c r="G18"/>
  <c r="G17"/>
  <c r="H17"/>
  <c r="H16"/>
  <c r="G16"/>
  <c r="H15"/>
  <c r="G15"/>
  <c r="H14"/>
  <c r="G14"/>
  <c r="G13"/>
  <c r="H13"/>
  <c r="H12"/>
  <c r="G12"/>
  <c r="G11"/>
  <c r="H11"/>
  <c r="H10"/>
  <c r="G10"/>
  <c r="H9"/>
  <c r="G9"/>
  <c r="H8"/>
  <c r="G8"/>
  <c r="G7"/>
  <c r="H7"/>
  <c r="H6"/>
  <c r="G6"/>
  <c r="G5"/>
  <c r="H5"/>
  <c r="H4"/>
  <c r="G4"/>
  <c r="G1"/>
  <c r="D15" i="1"/>
  <c r="C1" i="4"/>
  <c r="B1"/>
  <c r="G203" i="3"/>
  <c r="H203"/>
  <c r="G202"/>
  <c r="H202"/>
  <c r="G201"/>
  <c r="H201"/>
  <c r="G200"/>
  <c r="H200"/>
  <c r="G199"/>
  <c r="H199"/>
  <c r="G198"/>
  <c r="H198"/>
  <c r="G197"/>
  <c r="H197"/>
  <c r="G196"/>
  <c r="H196"/>
  <c r="G195"/>
  <c r="H195"/>
  <c r="G194"/>
  <c r="H194"/>
  <c r="G193"/>
  <c r="H193"/>
  <c r="G192"/>
  <c r="H192"/>
  <c r="G191"/>
  <c r="H191"/>
  <c r="G190"/>
  <c r="H190"/>
  <c r="G189"/>
  <c r="H189"/>
  <c r="G188"/>
  <c r="H188"/>
  <c r="G187"/>
  <c r="H187"/>
  <c r="G186"/>
  <c r="H186"/>
  <c r="G185"/>
  <c r="H185"/>
  <c r="G184"/>
  <c r="H184"/>
  <c r="G183"/>
  <c r="H183"/>
  <c r="G182"/>
  <c r="H182"/>
  <c r="H181"/>
  <c r="G181"/>
  <c r="G180"/>
  <c r="H180"/>
  <c r="G179"/>
  <c r="H179"/>
  <c r="G178"/>
  <c r="H178"/>
  <c r="G177"/>
  <c r="H177"/>
  <c r="G176"/>
  <c r="H176"/>
  <c r="G175"/>
  <c r="H175"/>
  <c r="G174"/>
  <c r="H174"/>
  <c r="G173"/>
  <c r="H173"/>
  <c r="G172"/>
  <c r="H172"/>
  <c r="G171"/>
  <c r="H171"/>
  <c r="G170"/>
  <c r="H170"/>
  <c r="H169"/>
  <c r="G169"/>
  <c r="G168"/>
  <c r="H168"/>
  <c r="G167"/>
  <c r="H167"/>
  <c r="G166"/>
  <c r="H166"/>
  <c r="G165"/>
  <c r="H165"/>
  <c r="G164"/>
  <c r="H164"/>
  <c r="H163"/>
  <c r="G163"/>
  <c r="G162"/>
  <c r="H162"/>
  <c r="G161"/>
  <c r="H161"/>
  <c r="G160"/>
  <c r="H160"/>
  <c r="G159"/>
  <c r="H159"/>
  <c r="G158"/>
  <c r="H158"/>
  <c r="G157"/>
  <c r="H157"/>
  <c r="G156"/>
  <c r="H156"/>
  <c r="G155"/>
  <c r="H155"/>
  <c r="G154"/>
  <c r="H154"/>
  <c r="G153"/>
  <c r="H153"/>
  <c r="G152"/>
  <c r="H152"/>
  <c r="G151"/>
  <c r="H151"/>
  <c r="G150"/>
  <c r="H150"/>
  <c r="G149"/>
  <c r="H149"/>
  <c r="G148"/>
  <c r="H148"/>
  <c r="G147"/>
  <c r="H147"/>
  <c r="G146"/>
  <c r="H146"/>
  <c r="H145"/>
  <c r="G145"/>
  <c r="G144"/>
  <c r="H144"/>
  <c r="G143"/>
  <c r="H143"/>
  <c r="G142"/>
  <c r="H142"/>
  <c r="G141"/>
  <c r="H141"/>
  <c r="G140"/>
  <c r="H140"/>
  <c r="H139"/>
  <c r="G139"/>
  <c r="G138"/>
  <c r="H138"/>
  <c r="G137"/>
  <c r="H137"/>
  <c r="G136"/>
  <c r="H136"/>
  <c r="G135"/>
  <c r="H135"/>
  <c r="G134"/>
  <c r="H134"/>
  <c r="H133"/>
  <c r="G133"/>
  <c r="G132"/>
  <c r="H132"/>
  <c r="G131"/>
  <c r="H131"/>
  <c r="G130"/>
  <c r="H130"/>
  <c r="G129"/>
  <c r="H129"/>
  <c r="G128"/>
  <c r="H128"/>
  <c r="G127"/>
  <c r="H127"/>
  <c r="G126"/>
  <c r="H126"/>
  <c r="G125"/>
  <c r="H125"/>
  <c r="G124"/>
  <c r="H124"/>
  <c r="G123"/>
  <c r="H123"/>
  <c r="G122"/>
  <c r="H122"/>
  <c r="H121"/>
  <c r="G121"/>
  <c r="G120"/>
  <c r="H120"/>
  <c r="G119"/>
  <c r="H119"/>
  <c r="G118"/>
  <c r="H118"/>
  <c r="G117"/>
  <c r="H117"/>
  <c r="G116"/>
  <c r="H116"/>
  <c r="H115"/>
  <c r="G115"/>
  <c r="G114"/>
  <c r="H114"/>
  <c r="G113"/>
  <c r="H113"/>
  <c r="G112"/>
  <c r="H112"/>
  <c r="G111"/>
  <c r="H111"/>
  <c r="G110"/>
  <c r="H110"/>
  <c r="G109"/>
  <c r="H109"/>
  <c r="G108"/>
  <c r="H108"/>
  <c r="G107"/>
  <c r="H107"/>
  <c r="G106"/>
  <c r="H106"/>
  <c r="G105"/>
  <c r="H105"/>
  <c r="G104"/>
  <c r="H104"/>
  <c r="G103"/>
  <c r="H103"/>
  <c r="G102"/>
  <c r="H102"/>
  <c r="G101"/>
  <c r="H101"/>
  <c r="G100"/>
  <c r="H100"/>
  <c r="G99"/>
  <c r="H99"/>
  <c r="G98"/>
  <c r="H98"/>
  <c r="H97"/>
  <c r="G97"/>
  <c r="G96"/>
  <c r="H96"/>
  <c r="G95"/>
  <c r="H95"/>
  <c r="G94"/>
  <c r="H94"/>
  <c r="G93"/>
  <c r="H93"/>
  <c r="G92"/>
  <c r="H92"/>
  <c r="H91"/>
  <c r="G91"/>
  <c r="G90"/>
  <c r="H90"/>
  <c r="G89"/>
  <c r="H89"/>
  <c r="G88"/>
  <c r="H88"/>
  <c r="G87"/>
  <c r="H87"/>
  <c r="G86"/>
  <c r="H86"/>
  <c r="H85"/>
  <c r="G85"/>
  <c r="G84"/>
  <c r="H84"/>
  <c r="G83"/>
  <c r="H83"/>
  <c r="G82"/>
  <c r="H82"/>
  <c r="G81"/>
  <c r="H81"/>
  <c r="G80"/>
  <c r="H80"/>
  <c r="G79"/>
  <c r="H79"/>
  <c r="G78"/>
  <c r="H78"/>
  <c r="G77"/>
  <c r="H77"/>
  <c r="G76"/>
  <c r="H76"/>
  <c r="G75"/>
  <c r="H75"/>
  <c r="G74"/>
  <c r="H74"/>
  <c r="H73"/>
  <c r="G73"/>
  <c r="G72"/>
  <c r="H72"/>
  <c r="G71"/>
  <c r="H71"/>
  <c r="G70"/>
  <c r="H70"/>
  <c r="G69"/>
  <c r="H69"/>
  <c r="G68"/>
  <c r="H68"/>
  <c r="H67"/>
  <c r="G67"/>
  <c r="G66"/>
  <c r="H66"/>
  <c r="G65"/>
  <c r="H65"/>
  <c r="G64"/>
  <c r="H64"/>
  <c r="G63"/>
  <c r="H63"/>
  <c r="G62"/>
  <c r="H62"/>
  <c r="G61"/>
  <c r="H61"/>
  <c r="G60"/>
  <c r="H60"/>
  <c r="G59"/>
  <c r="H59"/>
  <c r="G58"/>
  <c r="H58"/>
  <c r="G57"/>
  <c r="H57"/>
  <c r="G56"/>
  <c r="H56"/>
  <c r="G55"/>
  <c r="H55"/>
  <c r="G54"/>
  <c r="H54"/>
  <c r="G53"/>
  <c r="H53"/>
  <c r="G52"/>
  <c r="H52"/>
  <c r="G51"/>
  <c r="H51"/>
  <c r="G50"/>
  <c r="H50"/>
  <c r="H49"/>
  <c r="G49"/>
  <c r="G48"/>
  <c r="H48"/>
  <c r="G47"/>
  <c r="H47"/>
  <c r="G46"/>
  <c r="H46"/>
  <c r="G45"/>
  <c r="H45"/>
  <c r="G44"/>
  <c r="H44"/>
  <c r="H43"/>
  <c r="G43"/>
  <c r="G42"/>
  <c r="H42"/>
  <c r="H41"/>
  <c r="G41"/>
  <c r="G40"/>
  <c r="H40"/>
  <c r="G39"/>
  <c r="H39"/>
  <c r="G38"/>
  <c r="H38"/>
  <c r="H37"/>
  <c r="G37"/>
  <c r="G36"/>
  <c r="H36"/>
  <c r="G35"/>
  <c r="H35"/>
  <c r="G34"/>
  <c r="H34"/>
  <c r="H33"/>
  <c r="G33"/>
  <c r="G32"/>
  <c r="H32"/>
  <c r="H31"/>
  <c r="G31"/>
  <c r="G30"/>
  <c r="H30"/>
  <c r="H29"/>
  <c r="G29"/>
  <c r="H28"/>
  <c r="G28"/>
  <c r="H27"/>
  <c r="G27"/>
  <c r="H26"/>
  <c r="G26"/>
  <c r="H25"/>
  <c r="G25"/>
  <c r="G24"/>
  <c r="H24"/>
  <c r="H23"/>
  <c r="G23"/>
  <c r="H22"/>
  <c r="G22"/>
  <c r="H21"/>
  <c r="G21"/>
  <c r="H20"/>
  <c r="G20"/>
  <c r="H19"/>
  <c r="G19"/>
  <c r="G18"/>
  <c r="H18"/>
  <c r="H17"/>
  <c r="G17"/>
  <c r="H16"/>
  <c r="G16"/>
  <c r="H15"/>
  <c r="G15"/>
  <c r="H14"/>
  <c r="G14"/>
  <c r="H13"/>
  <c r="G13"/>
  <c r="G12"/>
  <c r="H12"/>
  <c r="H11"/>
  <c r="G11"/>
  <c r="H10"/>
  <c r="G10"/>
  <c r="H9"/>
  <c r="G9"/>
  <c r="H8"/>
  <c r="G8"/>
  <c r="H7"/>
  <c r="G7"/>
  <c r="G6"/>
  <c r="H6"/>
  <c r="H5"/>
  <c r="G5"/>
  <c r="H4"/>
  <c r="G4"/>
  <c r="C1"/>
  <c r="B1"/>
  <c r="G203" i="2"/>
  <c r="G202"/>
  <c r="G201"/>
  <c r="G200"/>
  <c r="H200"/>
  <c r="G199"/>
  <c r="G198"/>
  <c r="G197"/>
  <c r="G196"/>
  <c r="H196"/>
  <c r="G195"/>
  <c r="H195"/>
  <c r="G194"/>
  <c r="H194"/>
  <c r="G193"/>
  <c r="G192"/>
  <c r="H192"/>
  <c r="G191"/>
  <c r="G190"/>
  <c r="G189"/>
  <c r="G188"/>
  <c r="H188"/>
  <c r="G187"/>
  <c r="G186"/>
  <c r="H186"/>
  <c r="G185"/>
  <c r="H185"/>
  <c r="G184"/>
  <c r="H184"/>
  <c r="G183"/>
  <c r="G182"/>
  <c r="G181"/>
  <c r="G180"/>
  <c r="H180"/>
  <c r="G179"/>
  <c r="G178"/>
  <c r="G177"/>
  <c r="G176"/>
  <c r="H176"/>
  <c r="G175"/>
  <c r="G174"/>
  <c r="G173"/>
  <c r="G172"/>
  <c r="H172"/>
  <c r="G171"/>
  <c r="H171"/>
  <c r="G170"/>
  <c r="G169"/>
  <c r="G168"/>
  <c r="H168"/>
  <c r="G167"/>
  <c r="G166"/>
  <c r="H166"/>
  <c r="G165"/>
  <c r="H165"/>
  <c r="G164"/>
  <c r="H164"/>
  <c r="G163"/>
  <c r="G162"/>
  <c r="G161"/>
  <c r="G160"/>
  <c r="H160"/>
  <c r="G159"/>
  <c r="G158"/>
  <c r="G157"/>
  <c r="H157"/>
  <c r="G156"/>
  <c r="H156"/>
  <c r="G155"/>
  <c r="G154"/>
  <c r="G153"/>
  <c r="G152"/>
  <c r="H152"/>
  <c r="G151"/>
  <c r="G150"/>
  <c r="G149"/>
  <c r="G148"/>
  <c r="H148"/>
  <c r="G147"/>
  <c r="H147"/>
  <c r="G146"/>
  <c r="H146"/>
  <c r="G145"/>
  <c r="G144"/>
  <c r="H144"/>
  <c r="G143"/>
  <c r="G142"/>
  <c r="G141"/>
  <c r="G140"/>
  <c r="H140"/>
  <c r="G139"/>
  <c r="G138"/>
  <c r="H138"/>
  <c r="G137"/>
  <c r="H137"/>
  <c r="G136"/>
  <c r="H136"/>
  <c r="G135"/>
  <c r="G134"/>
  <c r="G133"/>
  <c r="G132"/>
  <c r="H132"/>
  <c r="G131"/>
  <c r="G130"/>
  <c r="G129"/>
  <c r="G128"/>
  <c r="H128"/>
  <c r="G127"/>
  <c r="H127"/>
  <c r="G126"/>
  <c r="G125"/>
  <c r="G124"/>
  <c r="H124"/>
  <c r="G123"/>
  <c r="H123"/>
  <c r="G122"/>
  <c r="G121"/>
  <c r="G120"/>
  <c r="H120"/>
  <c r="G119"/>
  <c r="G118"/>
  <c r="H118"/>
  <c r="G117"/>
  <c r="H117"/>
  <c r="G116"/>
  <c r="H116"/>
  <c r="G115"/>
  <c r="G114"/>
  <c r="G113"/>
  <c r="G112"/>
  <c r="H112"/>
  <c r="G111"/>
  <c r="G110"/>
  <c r="G109"/>
  <c r="H109"/>
  <c r="G108"/>
  <c r="H108"/>
  <c r="G107"/>
  <c r="G106"/>
  <c r="G105"/>
  <c r="G104"/>
  <c r="H104"/>
  <c r="G103"/>
  <c r="G102"/>
  <c r="G101"/>
  <c r="G100"/>
  <c r="H100"/>
  <c r="G99"/>
  <c r="H99"/>
  <c r="G98"/>
  <c r="H98"/>
  <c r="G97"/>
  <c r="G96"/>
  <c r="H96"/>
  <c r="G95"/>
  <c r="G94"/>
  <c r="G93"/>
  <c r="G92"/>
  <c r="H92"/>
  <c r="G91"/>
  <c r="G90"/>
  <c r="H90"/>
  <c r="G89"/>
  <c r="H89"/>
  <c r="G88"/>
  <c r="H88"/>
  <c r="G87"/>
  <c r="G86"/>
  <c r="G85"/>
  <c r="G84"/>
  <c r="H84"/>
  <c r="G83"/>
  <c r="G82"/>
  <c r="G81"/>
  <c r="G80"/>
  <c r="H80"/>
  <c r="G79"/>
  <c r="H79"/>
  <c r="G78"/>
  <c r="G77"/>
  <c r="G76"/>
  <c r="H76"/>
  <c r="G75"/>
  <c r="H75"/>
  <c r="G74"/>
  <c r="G73"/>
  <c r="G72"/>
  <c r="H72"/>
  <c r="G71"/>
  <c r="G70"/>
  <c r="H70"/>
  <c r="G69"/>
  <c r="H69"/>
  <c r="G68"/>
  <c r="H68"/>
  <c r="G67"/>
  <c r="G66"/>
  <c r="G65"/>
  <c r="G64"/>
  <c r="H64"/>
  <c r="G63"/>
  <c r="G62"/>
  <c r="G61"/>
  <c r="H61"/>
  <c r="G60"/>
  <c r="H60"/>
  <c r="G59"/>
  <c r="G58"/>
  <c r="H58"/>
  <c r="G57"/>
  <c r="G56"/>
  <c r="H56"/>
  <c r="G55"/>
  <c r="G54"/>
  <c r="G53"/>
  <c r="H53"/>
  <c r="G52"/>
  <c r="H52"/>
  <c r="G51"/>
  <c r="H51"/>
  <c r="G50"/>
  <c r="H50"/>
  <c r="G49"/>
  <c r="G48"/>
  <c r="H48"/>
  <c r="G47"/>
  <c r="G46"/>
  <c r="G45"/>
  <c r="G44"/>
  <c r="H44"/>
  <c r="G43"/>
  <c r="G42"/>
  <c r="H42"/>
  <c r="G41"/>
  <c r="H41"/>
  <c r="G40"/>
  <c r="H40"/>
  <c r="G39"/>
  <c r="G38"/>
  <c r="G37"/>
  <c r="G36"/>
  <c r="H36"/>
  <c r="G35"/>
  <c r="G34"/>
  <c r="G33"/>
  <c r="G32"/>
  <c r="H32"/>
  <c r="G31"/>
  <c r="H31"/>
  <c r="G30"/>
  <c r="G29"/>
  <c r="G28"/>
  <c r="H28"/>
  <c r="G27"/>
  <c r="H27"/>
  <c r="G26"/>
  <c r="G25"/>
  <c r="G24"/>
  <c r="H24"/>
  <c r="G23"/>
  <c r="G22"/>
  <c r="H22"/>
  <c r="G21"/>
  <c r="H21"/>
  <c r="G20"/>
  <c r="H20"/>
  <c r="G19"/>
  <c r="G18"/>
  <c r="G17"/>
  <c r="G16"/>
  <c r="H16"/>
  <c r="G15"/>
  <c r="G14"/>
  <c r="G13"/>
  <c r="H13"/>
  <c r="G12"/>
  <c r="H12"/>
  <c r="G11"/>
  <c r="G10"/>
  <c r="H10"/>
  <c r="G9"/>
  <c r="G8"/>
  <c r="H8"/>
  <c r="G7"/>
  <c r="G6"/>
  <c r="G5"/>
  <c r="H5"/>
  <c r="G4"/>
  <c r="H4"/>
  <c r="B14" i="1"/>
  <c r="H203" i="2"/>
  <c r="H202"/>
  <c r="H201"/>
  <c r="H199"/>
  <c r="H198"/>
  <c r="H197"/>
  <c r="H193"/>
  <c r="H191"/>
  <c r="H190"/>
  <c r="H189"/>
  <c r="H187"/>
  <c r="H183"/>
  <c r="H182"/>
  <c r="H181"/>
  <c r="H179"/>
  <c r="H178"/>
  <c r="H177"/>
  <c r="H175"/>
  <c r="H174"/>
  <c r="H173"/>
  <c r="H170"/>
  <c r="H169"/>
  <c r="H167"/>
  <c r="H163"/>
  <c r="H162"/>
  <c r="H161"/>
  <c r="H159"/>
  <c r="H158"/>
  <c r="H155"/>
  <c r="H154"/>
  <c r="H153"/>
  <c r="H151"/>
  <c r="H150"/>
  <c r="H149"/>
  <c r="H145"/>
  <c r="H143"/>
  <c r="H142"/>
  <c r="H141"/>
  <c r="H139"/>
  <c r="H135"/>
  <c r="H134"/>
  <c r="H133"/>
  <c r="H131"/>
  <c r="H130"/>
  <c r="H129"/>
  <c r="H126"/>
  <c r="H125"/>
  <c r="H122"/>
  <c r="H121"/>
  <c r="H119"/>
  <c r="H115"/>
  <c r="H114"/>
  <c r="H113"/>
  <c r="H111"/>
  <c r="H110"/>
  <c r="H107"/>
  <c r="H106"/>
  <c r="H105"/>
  <c r="H103"/>
  <c r="H102"/>
  <c r="H101"/>
  <c r="H97"/>
  <c r="H95"/>
  <c r="H94"/>
  <c r="H93"/>
  <c r="H91"/>
  <c r="H87"/>
  <c r="H86"/>
  <c r="H85"/>
  <c r="H83"/>
  <c r="H82"/>
  <c r="H81"/>
  <c r="H78"/>
  <c r="H77"/>
  <c r="H74"/>
  <c r="H73"/>
  <c r="H71"/>
  <c r="H67"/>
  <c r="H66"/>
  <c r="H65"/>
  <c r="H63"/>
  <c r="H62"/>
  <c r="H59"/>
  <c r="H57"/>
  <c r="H55"/>
  <c r="H54"/>
  <c r="H49"/>
  <c r="H47"/>
  <c r="H46"/>
  <c r="H45"/>
  <c r="H43"/>
  <c r="H39"/>
  <c r="H38"/>
  <c r="H37"/>
  <c r="H35"/>
  <c r="H34"/>
  <c r="H33"/>
  <c r="H30"/>
  <c r="H29"/>
  <c r="H26"/>
  <c r="H25"/>
  <c r="H23"/>
  <c r="H19"/>
  <c r="H18"/>
  <c r="H17"/>
  <c r="H15"/>
  <c r="H14"/>
  <c r="H11"/>
  <c r="H9"/>
  <c r="H7"/>
  <c r="H6"/>
  <c r="B16" i="1"/>
  <c r="B15"/>
  <c r="C1" i="2"/>
  <c r="B13" i="1"/>
  <c r="H1" i="2"/>
  <c r="G1"/>
  <c r="D13" i="1"/>
  <c r="A9"/>
  <c r="H1" i="3"/>
  <c r="H1" i="4"/>
  <c r="G1" i="3"/>
  <c r="D14" i="1"/>
  <c r="E9"/>
</calcChain>
</file>

<file path=xl/sharedStrings.xml><?xml version="1.0" encoding="utf-8"?>
<sst xmlns="http://schemas.openxmlformats.org/spreadsheetml/2006/main" count="92" uniqueCount="68">
  <si>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</si>
  <si>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</si>
  <si>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</si>
  <si>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</si>
  <si>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</si>
  <si>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</si>
  <si>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</si>
  <si>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</si>
  <si>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</si>
  <si>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</si>
  <si>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</si>
  <si>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</si>
  <si>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</si>
  <si>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</si>
  <si>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</si>
  <si>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</si>
  <si>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</si>
  <si>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</si>
  <si>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</si>
  <si>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</si>
  <si>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 ANTONIO BERGAMAS</t>
  </si>
  <si>
    <t>34100 TRIESTE (TS) VIA DELL'ISTRIA, 45 C.F. 80019440322 C.M. TSIC80900C</t>
  </si>
  <si>
    <t>000041-20 del 13/12/2021</t>
  </si>
  <si>
    <t>000/767/2021 del 15/12/2021</t>
  </si>
  <si>
    <t>8D00169683 del 11/12/2021</t>
  </si>
  <si>
    <t>8N00299518 del 11/12/2021</t>
  </si>
  <si>
    <t>8A00591579 del 11/12/2021</t>
  </si>
  <si>
    <t>8D00170386 del 11/12/2021</t>
  </si>
  <si>
    <t>8D00170074 del 11/12/2021</t>
  </si>
  <si>
    <t>0000004331/PA del 21/12/2021</t>
  </si>
  <si>
    <t>2021/12/2858 del 20/12/2021</t>
  </si>
  <si>
    <t>2021/1736/00 del 27/12/2021</t>
  </si>
  <si>
    <t>2021/1737/00 del 27/12/2021</t>
  </si>
  <si>
    <t>23 del 17/01/2022</t>
  </si>
  <si>
    <t>AO00554285 del 14/01/2022</t>
  </si>
  <si>
    <t>2021E000013937 del 21/12/2021</t>
  </si>
  <si>
    <t>1/TS2-PA del 25/01/2022</t>
  </si>
  <si>
    <t>2022/67/00 del 31/01/2022</t>
  </si>
  <si>
    <t>0000001029/PA del 05/02/2022</t>
  </si>
  <si>
    <t>2022E000000004 del 21/01/2022</t>
  </si>
  <si>
    <t>0/430 del 07/02/2022</t>
  </si>
  <si>
    <t>513PA/2022 del 08/02/2022</t>
  </si>
  <si>
    <t>13/PA/2022 del 09/02/2022</t>
  </si>
  <si>
    <t>29 del 12/02/2022</t>
  </si>
  <si>
    <t>8D00017903 del 10/02/2022</t>
  </si>
  <si>
    <t>8D00018673 del 10/02/2022</t>
  </si>
  <si>
    <t>8A00066914 del 10/02/2022</t>
  </si>
  <si>
    <t>8D00018049 del 10/02/2022</t>
  </si>
  <si>
    <t>8N00034789 del 10/02/2022</t>
  </si>
  <si>
    <t>12200608150000000067 del 17/02/2022</t>
  </si>
  <si>
    <t>22FR001017 del 16/02/2022</t>
  </si>
  <si>
    <t>2022E000001615 del 21/02/2022</t>
  </si>
  <si>
    <t>23/01 del 28/02/2022</t>
  </si>
  <si>
    <t>24/01 del 28/02/2022</t>
  </si>
  <si>
    <t>2022/206/00 del 28/02/2022</t>
  </si>
  <si>
    <t>V3-6962 del 02/03/2022</t>
  </si>
  <si>
    <t>12/02 del 19/02/2022</t>
  </si>
  <si>
    <t>2 del 21/02/2022</t>
  </si>
  <si>
    <t>2/PA del 02/03/2022</t>
  </si>
  <si>
    <t>202201969 del 28/02/2022</t>
  </si>
  <si>
    <t>3/PA del 05/03/2022</t>
  </si>
  <si>
    <t>2022013060 del 28/02/2022</t>
  </si>
  <si>
    <t>V3-7540 del 07/03/2022</t>
  </si>
  <si>
    <t>2/2022/PA del 05/03/2022</t>
  </si>
  <si>
    <t>VN-25 del 17/02/2022</t>
  </si>
  <si>
    <t>V3-8392 del 14/03/2022</t>
  </si>
  <si>
    <t>55-22 del 14/03/2022</t>
  </si>
  <si>
    <t>39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</si>
</sst>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</font>
    <font>
      <sz val="16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25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C9" sqref="C9:D9"/>
    </sheetView>
  </sheetViews>
  <sheetFormatPr defaultRowHeight="1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>
      <c r="A1" s="3"/>
    </row>
    <row r="2" spans="1:11" ht="15.95" customHeight="1">
      <c r="B2" s="5" t="s">
        <v>20</v>
      </c>
    </row>
    <row r="3" spans="1:11" ht="12.75" customHeight="1">
      <c r="B3" s="2" t="s">
        <v>21</v>
      </c>
    </row>
    <row r="4" spans="1:11" ht="15.75" thickBot="1"/>
    <row r="5" spans="1:11" ht="18" customHeight="1" thickBot="1">
      <c r="B5" s="9" t="s">
        <v>17</v>
      </c>
      <c r="F5" s="18">
        <v>2022</v>
      </c>
    </row>
    <row r="7" spans="1:11" s="20" customFormat="1" ht="24.95" customHeight="1">
      <c r="A7" s="34" t="s">
        <v>1</v>
      </c>
      <c r="B7" s="35"/>
      <c r="C7" s="35"/>
      <c r="D7" s="35"/>
      <c r="E7" s="35"/>
      <c r="F7" s="36"/>
    </row>
    <row r="8" spans="1:11" ht="30.75" customHeight="1">
      <c r="A8" s="44" t="s">
        <v>0</v>
      </c>
      <c r="B8" s="45"/>
      <c r="C8" s="46" t="s">
        <v>5</v>
      </c>
      <c r="D8" s="45"/>
      <c r="E8" s="47" t="s">
        <v>11</v>
      </c>
      <c r="F8" s="48"/>
    </row>
    <row r="9" spans="1:11" ht="29.25" customHeight="1" thickBot="1">
      <c r="A9" s="37">
        <f>SUM(B13:B16)</f>
        <v>45</v>
      </c>
      <c r="B9" s="38"/>
      <c r="C9" s="49">
        <f>SUM(C13:C16)</f>
        <v>20778.079999999991</v>
      </c>
      <c r="D9" s="38"/>
      <c r="E9" s="39">
        <f ca="1">('Trimestre 1'!H1+'Trimestre 2'!H1+'Trimestre 3'!H1+'Trimestre 4'!H1)/C9</f>
        <v>-21.7213245882199</v>
      </c>
      <c r="F9" s="40"/>
    </row>
    <row r="10" spans="1:11" s="6" customFormat="1" ht="20.100000000000001" customHeight="1" thickBot="1">
      <c r="A10" s="21"/>
      <c r="B10" s="21"/>
      <c r="C10" s="22"/>
      <c r="D10" s="21"/>
      <c r="E10" s="23"/>
      <c r="F10" s="30"/>
    </row>
    <row r="11" spans="1:11" s="20" customFormat="1" ht="24.95" customHeight="1">
      <c r="A11" s="41" t="s">
        <v>2</v>
      </c>
      <c r="B11" s="42"/>
      <c r="C11" s="42"/>
      <c r="D11" s="42"/>
      <c r="E11" s="42"/>
      <c r="F11" s="43"/>
    </row>
    <row r="12" spans="1:11" ht="46.5" customHeight="1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>
      <c r="A13" s="28" t="s">
        <v>13</v>
      </c>
      <c r="B13" s="17">
        <f ca="1">'Trimestre 1'!C1</f>
        <v>45</v>
      </c>
      <c r="C13" s="29">
        <f ca="1">'Trimestre 1'!B1</f>
        <v>20778.079999999991</v>
      </c>
      <c r="D13" s="29">
        <f ca="1">'Trimestre 1'!G1</f>
        <v>-21.7213245882199</v>
      </c>
      <c r="E13" s="29">
        <v>35864.67</v>
      </c>
      <c r="F13" s="33" t="s">
        <v>67</v>
      </c>
      <c r="G13" s="7"/>
      <c r="H13" s="8"/>
      <c r="I13" s="8"/>
      <c r="J13" s="6"/>
      <c r="K13" s="6"/>
    </row>
    <row r="14" spans="1:11" ht="22.5" customHeight="1">
      <c r="A14" s="28" t="s">
        <v>14</v>
      </c>
      <c r="B14" s="17">
        <f ca="1">'Trimestre 2'!C1</f>
        <v>0</v>
      </c>
      <c r="C14" s="29">
        <f ca="1">'Trimestre 2'!B1</f>
        <v>0</v>
      </c>
      <c r="D14" s="29">
        <f ca="1">'Trimestre 2'!G1</f>
        <v>0</v>
      </c>
      <c r="E14" s="29"/>
      <c r="F14" s="33"/>
      <c r="G14" s="6"/>
      <c r="H14" s="6"/>
      <c r="I14" s="6"/>
      <c r="J14" s="6"/>
      <c r="K14" s="6"/>
    </row>
    <row r="15" spans="1:11" ht="22.5" customHeight="1">
      <c r="A15" s="28" t="s">
        <v>15</v>
      </c>
      <c r="B15" s="17">
        <f ca="1">'Trimestre 3'!C1</f>
        <v>0</v>
      </c>
      <c r="C15" s="29">
        <f ca="1">'Trimestre 3'!B1</f>
        <v>0</v>
      </c>
      <c r="D15" s="29">
        <f ca="1">'Trimestre 3'!G1</f>
        <v>0</v>
      </c>
      <c r="E15" s="29"/>
      <c r="F15" s="33"/>
    </row>
    <row r="16" spans="1:11" ht="21.75" customHeight="1">
      <c r="A16" s="28" t="s">
        <v>16</v>
      </c>
      <c r="B16" s="17">
        <f ca="1">'Trimestre 4'!C1</f>
        <v>0</v>
      </c>
      <c r="C16" s="29">
        <f ca="1">'Trimestre 4'!B1</f>
        <v>0</v>
      </c>
      <c r="D16" s="29">
        <f ca="1">'Trimestre 4'!G1</f>
        <v>0</v>
      </c>
      <c r="E16" s="29"/>
      <c r="F16" s="33"/>
    </row>
  </sheetData>
  <mergeCells count="8">
    <mergeCell ref="A7:F7"/>
    <mergeCell ref="A9:B9"/>
    <mergeCell ref="E9:F9"/>
    <mergeCell ref="A11:F11"/>
    <mergeCell ref="A8:B8"/>
    <mergeCell ref="C8:D8"/>
    <mergeCell ref="E8:F8"/>
    <mergeCell ref="C9:D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3"/>
  <sheetViews>
    <sheetView topLeftCell="A19"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5">
        <f>SUM(B4:B195)</f>
        <v>20778.079999999991</v>
      </c>
      <c r="C1">
        <f>COUNTA(A4:A203)</f>
        <v>45</v>
      </c>
      <c r="G1" s="16">
        <f>IF(B1&lt;&gt;0,H1/B1,0)</f>
        <v>-21.7213245882199</v>
      </c>
      <c r="H1" s="15">
        <f>SUM(H4:H195)</f>
        <v>-451327.42</v>
      </c>
    </row>
    <row r="3" spans="1:8" s="11" customFormat="1" ht="4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 t="s">
        <v>22</v>
      </c>
      <c r="B4" s="12">
        <v>175.1</v>
      </c>
      <c r="C4" s="13">
        <v>44580</v>
      </c>
      <c r="D4" s="13">
        <v>44580</v>
      </c>
      <c r="E4" s="13"/>
      <c r="F4" s="13"/>
      <c r="G4" s="1">
        <f>D4-C4-(F4-E4)</f>
        <v>0</v>
      </c>
      <c r="H4" s="12">
        <f>B4*G4</f>
        <v>0</v>
      </c>
    </row>
    <row r="5" spans="1:8">
      <c r="A5" s="19" t="s">
        <v>23</v>
      </c>
      <c r="B5" s="12">
        <v>500</v>
      </c>
      <c r="C5" s="13">
        <v>44580</v>
      </c>
      <c r="D5" s="13">
        <v>44580</v>
      </c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>
      <c r="A6" s="19" t="s">
        <v>24</v>
      </c>
      <c r="B6" s="12">
        <v>100</v>
      </c>
      <c r="C6" s="13">
        <v>44580</v>
      </c>
      <c r="D6" s="13">
        <v>44580</v>
      </c>
      <c r="E6" s="13"/>
      <c r="F6" s="13"/>
      <c r="G6" s="1">
        <f t="shared" si="0"/>
        <v>0</v>
      </c>
      <c r="H6" s="12">
        <f t="shared" si="1"/>
        <v>0</v>
      </c>
    </row>
    <row r="7" spans="1:8">
      <c r="A7" s="19" t="s">
        <v>25</v>
      </c>
      <c r="B7" s="12">
        <v>3.98</v>
      </c>
      <c r="C7" s="13">
        <v>44580</v>
      </c>
      <c r="D7" s="13">
        <v>44580</v>
      </c>
      <c r="E7" s="13"/>
      <c r="F7" s="13"/>
      <c r="G7" s="1">
        <f t="shared" si="0"/>
        <v>0</v>
      </c>
      <c r="H7" s="12">
        <f t="shared" si="1"/>
        <v>0</v>
      </c>
    </row>
    <row r="8" spans="1:8">
      <c r="A8" s="19" t="s">
        <v>26</v>
      </c>
      <c r="B8" s="12">
        <v>3.98</v>
      </c>
      <c r="C8" s="13">
        <v>44580</v>
      </c>
      <c r="D8" s="13">
        <v>44580</v>
      </c>
      <c r="E8" s="13"/>
      <c r="F8" s="13"/>
      <c r="G8" s="1">
        <f t="shared" si="0"/>
        <v>0</v>
      </c>
      <c r="H8" s="12">
        <f t="shared" si="1"/>
        <v>0</v>
      </c>
    </row>
    <row r="9" spans="1:8">
      <c r="A9" s="19" t="s">
        <v>27</v>
      </c>
      <c r="B9" s="12">
        <v>110</v>
      </c>
      <c r="C9" s="13">
        <v>44580</v>
      </c>
      <c r="D9" s="13">
        <v>44580</v>
      </c>
      <c r="E9" s="13"/>
      <c r="F9" s="13"/>
      <c r="G9" s="1">
        <f t="shared" si="0"/>
        <v>0</v>
      </c>
      <c r="H9" s="12">
        <f t="shared" si="1"/>
        <v>0</v>
      </c>
    </row>
    <row r="10" spans="1:8">
      <c r="A10" s="19" t="s">
        <v>28</v>
      </c>
      <c r="B10" s="12">
        <v>135.78</v>
      </c>
      <c r="C10" s="13">
        <v>44580</v>
      </c>
      <c r="D10" s="13">
        <v>44580</v>
      </c>
      <c r="E10" s="13"/>
      <c r="F10" s="13"/>
      <c r="G10" s="1">
        <f t="shared" si="0"/>
        <v>0</v>
      </c>
      <c r="H10" s="12">
        <f t="shared" si="1"/>
        <v>0</v>
      </c>
    </row>
    <row r="11" spans="1:8">
      <c r="A11" s="19" t="s">
        <v>29</v>
      </c>
      <c r="B11" s="12">
        <v>100</v>
      </c>
      <c r="C11" s="13">
        <v>44581</v>
      </c>
      <c r="D11" s="13">
        <v>44580</v>
      </c>
      <c r="E11" s="13"/>
      <c r="F11" s="13"/>
      <c r="G11" s="1">
        <f t="shared" si="0"/>
        <v>-1</v>
      </c>
      <c r="H11" s="12">
        <f t="shared" si="1"/>
        <v>-100</v>
      </c>
    </row>
    <row r="12" spans="1:8">
      <c r="A12" s="19" t="s">
        <v>30</v>
      </c>
      <c r="B12" s="12">
        <v>2037.36</v>
      </c>
      <c r="C12" s="13">
        <v>44582</v>
      </c>
      <c r="D12" s="13">
        <v>44580</v>
      </c>
      <c r="E12" s="13"/>
      <c r="F12" s="13"/>
      <c r="G12" s="1">
        <f t="shared" si="0"/>
        <v>-2</v>
      </c>
      <c r="H12" s="12">
        <f t="shared" si="1"/>
        <v>-4074.72</v>
      </c>
    </row>
    <row r="13" spans="1:8">
      <c r="A13" s="19" t="s">
        <v>31</v>
      </c>
      <c r="B13" s="12">
        <v>306.51</v>
      </c>
      <c r="C13" s="13">
        <v>44619</v>
      </c>
      <c r="D13" s="13">
        <v>44580</v>
      </c>
      <c r="E13" s="13"/>
      <c r="F13" s="13"/>
      <c r="G13" s="1">
        <f t="shared" si="0"/>
        <v>-39</v>
      </c>
      <c r="H13" s="12">
        <f t="shared" si="1"/>
        <v>-11953.89</v>
      </c>
    </row>
    <row r="14" spans="1:8">
      <c r="A14" s="19" t="s">
        <v>32</v>
      </c>
      <c r="B14" s="12">
        <v>294.68</v>
      </c>
      <c r="C14" s="13">
        <v>44588</v>
      </c>
      <c r="D14" s="13">
        <v>44580</v>
      </c>
      <c r="E14" s="13"/>
      <c r="F14" s="13"/>
      <c r="G14" s="1">
        <f t="shared" si="0"/>
        <v>-8</v>
      </c>
      <c r="H14" s="12">
        <f t="shared" si="1"/>
        <v>-2357.44</v>
      </c>
    </row>
    <row r="15" spans="1:8">
      <c r="A15" s="19" t="s">
        <v>33</v>
      </c>
      <c r="B15" s="12">
        <v>4761.8999999999996</v>
      </c>
      <c r="C15" s="13">
        <v>44609</v>
      </c>
      <c r="D15" s="13">
        <v>44580</v>
      </c>
      <c r="E15" s="13"/>
      <c r="F15" s="13"/>
      <c r="G15" s="1">
        <f t="shared" si="0"/>
        <v>-29</v>
      </c>
      <c r="H15" s="12">
        <f t="shared" si="1"/>
        <v>-138095.09999999998</v>
      </c>
    </row>
    <row r="16" spans="1:8">
      <c r="A16" s="19" t="s">
        <v>34</v>
      </c>
      <c r="B16" s="12">
        <v>41.2</v>
      </c>
      <c r="C16" s="13">
        <v>44608</v>
      </c>
      <c r="D16" s="13">
        <v>44580</v>
      </c>
      <c r="E16" s="13"/>
      <c r="F16" s="13"/>
      <c r="G16" s="1">
        <f t="shared" si="0"/>
        <v>-28</v>
      </c>
      <c r="H16" s="12">
        <f t="shared" si="1"/>
        <v>-1153.6000000000001</v>
      </c>
    </row>
    <row r="17" spans="1:8">
      <c r="A17" s="19" t="s">
        <v>35</v>
      </c>
      <c r="B17" s="12">
        <v>24</v>
      </c>
      <c r="C17" s="13">
        <v>44587</v>
      </c>
      <c r="D17" s="13">
        <v>44580</v>
      </c>
      <c r="E17" s="13"/>
      <c r="F17" s="13"/>
      <c r="G17" s="1">
        <f t="shared" si="0"/>
        <v>-7</v>
      </c>
      <c r="H17" s="12">
        <f t="shared" si="1"/>
        <v>-168</v>
      </c>
    </row>
    <row r="18" spans="1:8">
      <c r="A18" s="19" t="s">
        <v>36</v>
      </c>
      <c r="B18" s="12">
        <v>109</v>
      </c>
      <c r="C18" s="13">
        <v>44617</v>
      </c>
      <c r="D18" s="13">
        <v>44609</v>
      </c>
      <c r="E18" s="13"/>
      <c r="F18" s="13"/>
      <c r="G18" s="1">
        <f t="shared" si="0"/>
        <v>-8</v>
      </c>
      <c r="H18" s="12">
        <f t="shared" si="1"/>
        <v>-872</v>
      </c>
    </row>
    <row r="19" spans="1:8">
      <c r="A19" s="19" t="s">
        <v>37</v>
      </c>
      <c r="B19" s="12">
        <v>131.46</v>
      </c>
      <c r="C19" s="13">
        <v>44625</v>
      </c>
      <c r="D19" s="13">
        <v>44609</v>
      </c>
      <c r="E19" s="13"/>
      <c r="F19" s="13"/>
      <c r="G19" s="1">
        <f t="shared" si="0"/>
        <v>-16</v>
      </c>
      <c r="H19" s="12">
        <f t="shared" si="1"/>
        <v>-2103.36</v>
      </c>
    </row>
    <row r="20" spans="1:8">
      <c r="A20" s="19" t="s">
        <v>38</v>
      </c>
      <c r="B20" s="12">
        <v>1200</v>
      </c>
      <c r="C20" s="13">
        <v>44636</v>
      </c>
      <c r="D20" s="13">
        <v>44609</v>
      </c>
      <c r="E20" s="13"/>
      <c r="F20" s="13"/>
      <c r="G20" s="1">
        <f t="shared" si="0"/>
        <v>-27</v>
      </c>
      <c r="H20" s="12">
        <f t="shared" si="1"/>
        <v>-32400</v>
      </c>
    </row>
    <row r="21" spans="1:8">
      <c r="A21" s="19" t="s">
        <v>39</v>
      </c>
      <c r="B21" s="12">
        <v>365.76</v>
      </c>
      <c r="C21" s="13">
        <v>44636</v>
      </c>
      <c r="D21" s="13">
        <v>44609</v>
      </c>
      <c r="E21" s="13"/>
      <c r="F21" s="13"/>
      <c r="G21" s="1">
        <f t="shared" si="0"/>
        <v>-27</v>
      </c>
      <c r="H21" s="12">
        <f t="shared" si="1"/>
        <v>-9875.52</v>
      </c>
    </row>
    <row r="22" spans="1:8">
      <c r="A22" s="19" t="s">
        <v>40</v>
      </c>
      <c r="B22" s="12">
        <v>56</v>
      </c>
      <c r="C22" s="13">
        <v>44636</v>
      </c>
      <c r="D22" s="13">
        <v>44609</v>
      </c>
      <c r="E22" s="13"/>
      <c r="F22" s="13"/>
      <c r="G22" s="1">
        <f t="shared" si="0"/>
        <v>-27</v>
      </c>
      <c r="H22" s="12">
        <f t="shared" si="1"/>
        <v>-1512</v>
      </c>
    </row>
    <row r="23" spans="1:8">
      <c r="A23" s="19" t="s">
        <v>41</v>
      </c>
      <c r="B23" s="12">
        <v>232.4</v>
      </c>
      <c r="C23" s="13">
        <v>44636</v>
      </c>
      <c r="D23" s="13">
        <v>44609</v>
      </c>
      <c r="E23" s="13"/>
      <c r="F23" s="13"/>
      <c r="G23" s="1">
        <f t="shared" si="0"/>
        <v>-27</v>
      </c>
      <c r="H23" s="12">
        <f t="shared" si="1"/>
        <v>-6274.8</v>
      </c>
    </row>
    <row r="24" spans="1:8">
      <c r="A24" s="19" t="s">
        <v>42</v>
      </c>
      <c r="B24" s="12">
        <v>50</v>
      </c>
      <c r="C24" s="13">
        <v>44636</v>
      </c>
      <c r="D24" s="13">
        <v>44609</v>
      </c>
      <c r="E24" s="13"/>
      <c r="F24" s="13"/>
      <c r="G24" s="1">
        <f t="shared" si="0"/>
        <v>-27</v>
      </c>
      <c r="H24" s="12">
        <f t="shared" si="1"/>
        <v>-1350</v>
      </c>
    </row>
    <row r="25" spans="1:8">
      <c r="A25" s="19" t="s">
        <v>43</v>
      </c>
      <c r="B25" s="12">
        <v>4926.1099999999997</v>
      </c>
      <c r="C25" s="13">
        <v>44636</v>
      </c>
      <c r="D25" s="13">
        <v>44609</v>
      </c>
      <c r="E25" s="13"/>
      <c r="F25" s="13"/>
      <c r="G25" s="1">
        <f t="shared" si="0"/>
        <v>-27</v>
      </c>
      <c r="H25" s="12">
        <f t="shared" si="1"/>
        <v>-133004.97</v>
      </c>
    </row>
    <row r="26" spans="1:8">
      <c r="A26" s="19" t="s">
        <v>44</v>
      </c>
      <c r="B26" s="12">
        <v>135.78</v>
      </c>
      <c r="C26" s="13">
        <v>44637</v>
      </c>
      <c r="D26" s="13">
        <v>44609</v>
      </c>
      <c r="E26" s="13"/>
      <c r="F26" s="13"/>
      <c r="G26" s="1">
        <f t="shared" si="0"/>
        <v>-28</v>
      </c>
      <c r="H26" s="12">
        <f t="shared" si="1"/>
        <v>-3801.84</v>
      </c>
    </row>
    <row r="27" spans="1:8">
      <c r="A27" s="19" t="s">
        <v>45</v>
      </c>
      <c r="B27" s="12">
        <v>100</v>
      </c>
      <c r="C27" s="13">
        <v>44636</v>
      </c>
      <c r="D27" s="13">
        <v>44609</v>
      </c>
      <c r="E27" s="13"/>
      <c r="F27" s="13"/>
      <c r="G27" s="1">
        <f t="shared" si="0"/>
        <v>-27</v>
      </c>
      <c r="H27" s="12">
        <f t="shared" si="1"/>
        <v>-2700</v>
      </c>
    </row>
    <row r="28" spans="1:8">
      <c r="A28" s="19" t="s">
        <v>46</v>
      </c>
      <c r="B28" s="12">
        <v>3.98</v>
      </c>
      <c r="C28" s="13">
        <v>44636</v>
      </c>
      <c r="D28" s="13">
        <v>44609</v>
      </c>
      <c r="E28" s="13"/>
      <c r="F28" s="13"/>
      <c r="G28" s="1">
        <f t="shared" si="0"/>
        <v>-27</v>
      </c>
      <c r="H28" s="12">
        <f t="shared" si="1"/>
        <v>-107.46</v>
      </c>
    </row>
    <row r="29" spans="1:8">
      <c r="A29" s="19" t="s">
        <v>47</v>
      </c>
      <c r="B29" s="12">
        <v>110</v>
      </c>
      <c r="C29" s="13">
        <v>44636</v>
      </c>
      <c r="D29" s="13">
        <v>44609</v>
      </c>
      <c r="E29" s="13"/>
      <c r="F29" s="13"/>
      <c r="G29" s="1">
        <f t="shared" si="0"/>
        <v>-27</v>
      </c>
      <c r="H29" s="12">
        <f t="shared" si="1"/>
        <v>-2970</v>
      </c>
    </row>
    <row r="30" spans="1:8">
      <c r="A30" s="19" t="s">
        <v>48</v>
      </c>
      <c r="B30" s="12">
        <v>3.98</v>
      </c>
      <c r="C30" s="13">
        <v>44636</v>
      </c>
      <c r="D30" s="13">
        <v>44609</v>
      </c>
      <c r="E30" s="13"/>
      <c r="F30" s="13"/>
      <c r="G30" s="1">
        <f t="shared" si="0"/>
        <v>-27</v>
      </c>
      <c r="H30" s="12">
        <f t="shared" si="1"/>
        <v>-107.46</v>
      </c>
    </row>
    <row r="31" spans="1:8">
      <c r="A31" s="19" t="s">
        <v>49</v>
      </c>
      <c r="B31" s="12">
        <v>80.16</v>
      </c>
      <c r="C31" s="13">
        <v>44671</v>
      </c>
      <c r="D31" s="13">
        <v>44635</v>
      </c>
      <c r="E31" s="13"/>
      <c r="F31" s="13"/>
      <c r="G31" s="1">
        <f t="shared" si="0"/>
        <v>-36</v>
      </c>
      <c r="H31" s="12">
        <f t="shared" si="1"/>
        <v>-2885.7599999999998</v>
      </c>
    </row>
    <row r="32" spans="1:8">
      <c r="A32" s="19" t="s">
        <v>50</v>
      </c>
      <c r="B32" s="12">
        <v>48.98</v>
      </c>
      <c r="C32" s="13">
        <v>44643</v>
      </c>
      <c r="D32" s="13">
        <v>44635</v>
      </c>
      <c r="E32" s="13"/>
      <c r="F32" s="13"/>
      <c r="G32" s="1">
        <f t="shared" si="0"/>
        <v>-8</v>
      </c>
      <c r="H32" s="12">
        <f t="shared" si="1"/>
        <v>-391.84</v>
      </c>
    </row>
    <row r="33" spans="1:8">
      <c r="A33" s="19" t="s">
        <v>51</v>
      </c>
      <c r="B33" s="12">
        <v>24</v>
      </c>
      <c r="C33" s="13">
        <v>44646</v>
      </c>
      <c r="D33" s="13">
        <v>44635</v>
      </c>
      <c r="E33" s="13"/>
      <c r="F33" s="13"/>
      <c r="G33" s="1">
        <f t="shared" si="0"/>
        <v>-11</v>
      </c>
      <c r="H33" s="12">
        <f t="shared" si="1"/>
        <v>-264</v>
      </c>
    </row>
    <row r="34" spans="1:8">
      <c r="A34" s="19" t="s">
        <v>52</v>
      </c>
      <c r="B34" s="12">
        <v>184.35</v>
      </c>
      <c r="C34" s="13">
        <v>44651</v>
      </c>
      <c r="D34" s="13">
        <v>44635</v>
      </c>
      <c r="E34" s="13"/>
      <c r="F34" s="13"/>
      <c r="G34" s="1">
        <f t="shared" si="0"/>
        <v>-16</v>
      </c>
      <c r="H34" s="12">
        <f t="shared" si="1"/>
        <v>-2949.6</v>
      </c>
    </row>
    <row r="35" spans="1:8">
      <c r="A35" s="19" t="s">
        <v>53</v>
      </c>
      <c r="B35" s="12">
        <v>245.42</v>
      </c>
      <c r="C35" s="13">
        <v>44651</v>
      </c>
      <c r="D35" s="13">
        <v>44635</v>
      </c>
      <c r="E35" s="13"/>
      <c r="F35" s="13"/>
      <c r="G35" s="1">
        <f t="shared" si="0"/>
        <v>-16</v>
      </c>
      <c r="H35" s="12">
        <f t="shared" si="1"/>
        <v>-3926.72</v>
      </c>
    </row>
    <row r="36" spans="1:8">
      <c r="A36" s="19" t="s">
        <v>54</v>
      </c>
      <c r="B36" s="12">
        <v>197.19</v>
      </c>
      <c r="C36" s="13">
        <v>44653</v>
      </c>
      <c r="D36" s="13">
        <v>44635</v>
      </c>
      <c r="E36" s="13"/>
      <c r="F36" s="13"/>
      <c r="G36" s="1">
        <f t="shared" si="0"/>
        <v>-18</v>
      </c>
      <c r="H36" s="12">
        <f t="shared" si="1"/>
        <v>-3549.42</v>
      </c>
    </row>
    <row r="37" spans="1:8">
      <c r="A37" s="19" t="s">
        <v>55</v>
      </c>
      <c r="B37" s="12">
        <v>430.9</v>
      </c>
      <c r="C37" s="13">
        <v>44657</v>
      </c>
      <c r="D37" s="13">
        <v>44635</v>
      </c>
      <c r="E37" s="13"/>
      <c r="F37" s="13"/>
      <c r="G37" s="1">
        <f t="shared" si="0"/>
        <v>-22</v>
      </c>
      <c r="H37" s="12">
        <f t="shared" si="1"/>
        <v>-9479.7999999999993</v>
      </c>
    </row>
    <row r="38" spans="1:8">
      <c r="A38" s="19" t="s">
        <v>56</v>
      </c>
      <c r="B38" s="12">
        <v>516</v>
      </c>
      <c r="C38" s="13">
        <v>44643</v>
      </c>
      <c r="D38" s="13">
        <v>44635</v>
      </c>
      <c r="E38" s="13"/>
      <c r="F38" s="13"/>
      <c r="G38" s="1">
        <f t="shared" si="0"/>
        <v>-8</v>
      </c>
      <c r="H38" s="12">
        <f t="shared" si="1"/>
        <v>-4128</v>
      </c>
    </row>
    <row r="39" spans="1:8">
      <c r="A39" s="19" t="s">
        <v>57</v>
      </c>
      <c r="B39" s="12">
        <v>106.6</v>
      </c>
      <c r="C39" s="13">
        <v>44644</v>
      </c>
      <c r="D39" s="13">
        <v>44635</v>
      </c>
      <c r="E39" s="13"/>
      <c r="F39" s="13"/>
      <c r="G39" s="1">
        <f t="shared" si="0"/>
        <v>-9</v>
      </c>
      <c r="H39" s="12">
        <f t="shared" si="1"/>
        <v>-959.4</v>
      </c>
    </row>
    <row r="40" spans="1:8">
      <c r="A40" s="19" t="s">
        <v>58</v>
      </c>
      <c r="B40" s="12">
        <v>71.260000000000005</v>
      </c>
      <c r="C40" s="13">
        <v>44653</v>
      </c>
      <c r="D40" s="13">
        <v>44635</v>
      </c>
      <c r="E40" s="13"/>
      <c r="F40" s="13"/>
      <c r="G40" s="1">
        <f t="shared" si="0"/>
        <v>-18</v>
      </c>
      <c r="H40" s="12">
        <f t="shared" si="1"/>
        <v>-1282.68</v>
      </c>
    </row>
    <row r="41" spans="1:8">
      <c r="A41" s="19" t="s">
        <v>59</v>
      </c>
      <c r="B41" s="12">
        <v>237.6</v>
      </c>
      <c r="C41" s="13">
        <v>44657</v>
      </c>
      <c r="D41" s="13">
        <v>44635</v>
      </c>
      <c r="E41" s="13"/>
      <c r="F41" s="13"/>
      <c r="G41" s="1">
        <f t="shared" si="0"/>
        <v>-22</v>
      </c>
      <c r="H41" s="12">
        <f t="shared" si="1"/>
        <v>-5227.2</v>
      </c>
    </row>
    <row r="42" spans="1:8">
      <c r="A42" s="19" t="s">
        <v>60</v>
      </c>
      <c r="B42" s="12">
        <v>104.87</v>
      </c>
      <c r="C42" s="13">
        <v>44657</v>
      </c>
      <c r="D42" s="13">
        <v>44635</v>
      </c>
      <c r="E42" s="13"/>
      <c r="F42" s="13"/>
      <c r="G42" s="1">
        <f t="shared" si="0"/>
        <v>-22</v>
      </c>
      <c r="H42" s="12">
        <f t="shared" si="1"/>
        <v>-2307.1400000000003</v>
      </c>
    </row>
    <row r="43" spans="1:8">
      <c r="A43" s="19" t="s">
        <v>61</v>
      </c>
      <c r="B43" s="12">
        <v>94.8</v>
      </c>
      <c r="C43" s="13">
        <v>44657</v>
      </c>
      <c r="D43" s="13">
        <v>44635</v>
      </c>
      <c r="E43" s="13"/>
      <c r="F43" s="13"/>
      <c r="G43" s="1">
        <f t="shared" si="0"/>
        <v>-22</v>
      </c>
      <c r="H43" s="12">
        <f t="shared" si="1"/>
        <v>-2085.6</v>
      </c>
    </row>
    <row r="44" spans="1:8">
      <c r="A44" s="19" t="s">
        <v>62</v>
      </c>
      <c r="B44" s="12">
        <v>1285.3699999999999</v>
      </c>
      <c r="C44" s="13">
        <v>44657</v>
      </c>
      <c r="D44" s="13">
        <v>44635</v>
      </c>
      <c r="E44" s="13"/>
      <c r="F44" s="13"/>
      <c r="G44" s="1">
        <f t="shared" si="0"/>
        <v>-22</v>
      </c>
      <c r="H44" s="12">
        <f t="shared" si="1"/>
        <v>-28278.14</v>
      </c>
    </row>
    <row r="45" spans="1:8">
      <c r="A45" s="19" t="s">
        <v>63</v>
      </c>
      <c r="B45" s="12">
        <v>90.08</v>
      </c>
      <c r="C45" s="13">
        <v>44657</v>
      </c>
      <c r="D45" s="13">
        <v>44635</v>
      </c>
      <c r="E45" s="13"/>
      <c r="F45" s="13"/>
      <c r="G45" s="1">
        <f t="shared" si="0"/>
        <v>-22</v>
      </c>
      <c r="H45" s="12">
        <f t="shared" si="1"/>
        <v>-1981.76</v>
      </c>
    </row>
    <row r="46" spans="1:8">
      <c r="A46" s="19" t="s">
        <v>64</v>
      </c>
      <c r="B46" s="12">
        <v>209</v>
      </c>
      <c r="C46" s="13">
        <v>44643</v>
      </c>
      <c r="D46" s="13">
        <v>44635</v>
      </c>
      <c r="E46" s="13"/>
      <c r="F46" s="13"/>
      <c r="G46" s="1">
        <f t="shared" si="0"/>
        <v>-8</v>
      </c>
      <c r="H46" s="12">
        <f t="shared" si="1"/>
        <v>-1672</v>
      </c>
    </row>
    <row r="47" spans="1:8">
      <c r="A47" s="19" t="s">
        <v>65</v>
      </c>
      <c r="B47" s="12">
        <v>35.979999999999997</v>
      </c>
      <c r="C47" s="13">
        <v>44665</v>
      </c>
      <c r="D47" s="13">
        <v>44635</v>
      </c>
      <c r="E47" s="13"/>
      <c r="F47" s="13"/>
      <c r="G47" s="1">
        <f t="shared" si="0"/>
        <v>-30</v>
      </c>
      <c r="H47" s="12">
        <f t="shared" si="1"/>
        <v>-1079.3999999999999</v>
      </c>
    </row>
    <row r="48" spans="1:8">
      <c r="A48" s="19" t="s">
        <v>66</v>
      </c>
      <c r="B48" s="12">
        <v>796.56</v>
      </c>
      <c r="C48" s="13">
        <v>44665</v>
      </c>
      <c r="D48" s="13">
        <v>44635</v>
      </c>
      <c r="E48" s="13"/>
      <c r="F48" s="13"/>
      <c r="G48" s="1">
        <f t="shared" si="0"/>
        <v>-30</v>
      </c>
      <c r="H48" s="12">
        <f t="shared" si="1"/>
        <v>-23896.799999999999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2022-04-04T09:15:46Z</dcterms:modified>
</cp:coreProperties>
</file>