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6969D3-44D6-4723-829D-D160D22B4F2D}" xr6:coauthVersionLast="36" xr6:coauthVersionMax="36" xr10:uidLastSave="{00000000-0000-0000-0000-000000000000}"/>
  <bookViews>
    <workbookView xWindow="0" yWindow="0" windowWidth="23040" windowHeight="9075" activeTab="1" xr2:uid="{00000000-000D-0000-FFFF-FFFF00000000}"/>
  </bookViews>
  <sheets>
    <sheet name="Intervento A" sheetId="1" r:id="rId1"/>
    <sheet name="Intervento B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H6" i="3"/>
  <c r="E7" i="3"/>
  <c r="H7" i="3"/>
  <c r="E8" i="3"/>
  <c r="H8" i="3"/>
  <c r="E9" i="3"/>
  <c r="H9" i="3"/>
  <c r="H10" i="3"/>
  <c r="E13" i="3"/>
  <c r="H13" i="3"/>
  <c r="E14" i="3"/>
  <c r="H14" i="3"/>
  <c r="E15" i="3"/>
  <c r="H15" i="3"/>
  <c r="E16" i="3"/>
  <c r="H16" i="3"/>
  <c r="H17" i="3"/>
  <c r="E20" i="3"/>
  <c r="H20" i="3"/>
  <c r="E21" i="3"/>
  <c r="H21" i="3"/>
  <c r="E22" i="3"/>
  <c r="H22" i="3"/>
  <c r="E23" i="3"/>
  <c r="H23" i="3"/>
  <c r="H24" i="3"/>
  <c r="D33" i="3"/>
  <c r="E6" i="1"/>
  <c r="H6" i="1"/>
  <c r="E7" i="1"/>
  <c r="H7" i="1"/>
  <c r="E8" i="1"/>
  <c r="H8" i="1"/>
  <c r="E9" i="1"/>
  <c r="H9" i="1"/>
  <c r="H10" i="1"/>
  <c r="E13" i="1"/>
  <c r="H13" i="1"/>
  <c r="E14" i="1"/>
  <c r="H14" i="1"/>
  <c r="E15" i="1"/>
  <c r="H15" i="1"/>
  <c r="E16" i="1"/>
  <c r="H16" i="1"/>
  <c r="H17" i="1"/>
  <c r="E20" i="1"/>
  <c r="H20" i="1"/>
  <c r="E21" i="1"/>
  <c r="H21" i="1"/>
  <c r="E22" i="1"/>
  <c r="H22" i="1"/>
  <c r="E23" i="1"/>
  <c r="H23" i="1"/>
  <c r="H24" i="1"/>
  <c r="D33" i="1"/>
  <c r="H27" i="3"/>
  <c r="H28" i="3"/>
  <c r="H29" i="3"/>
  <c r="H30" i="3"/>
  <c r="H31" i="3"/>
  <c r="H33" i="3"/>
  <c r="J31" i="3"/>
  <c r="J32" i="3"/>
  <c r="J31" i="1"/>
  <c r="J32" i="1"/>
  <c r="H28" i="1"/>
  <c r="H29" i="1"/>
  <c r="H30" i="1"/>
  <c r="H27" i="1"/>
  <c r="H31" i="1"/>
  <c r="J10" i="1"/>
  <c r="H33" i="1"/>
</calcChain>
</file>

<file path=xl/sharedStrings.xml><?xml version="1.0" encoding="utf-8"?>
<sst xmlns="http://schemas.openxmlformats.org/spreadsheetml/2006/main" count="117" uniqueCount="40">
  <si>
    <t xml:space="preserve">PNRR 3.1: Nuove competenze e nuovi linguaggi </t>
  </si>
  <si>
    <t>INTERVENTO B:</t>
  </si>
  <si>
    <t>INTERVENTO A</t>
  </si>
  <si>
    <t>Destinatari: studenti</t>
  </si>
  <si>
    <t>Corsi STEM</t>
  </si>
  <si>
    <t>Docente</t>
  </si>
  <si>
    <t>Tutor</t>
  </si>
  <si>
    <t>Spese</t>
  </si>
  <si>
    <t>Totale</t>
  </si>
  <si>
    <t>Ore</t>
  </si>
  <si>
    <t>Istanze</t>
  </si>
  <si>
    <t>Costo</t>
  </si>
  <si>
    <t>Tipologia 1</t>
  </si>
  <si>
    <t>Tipologia 2</t>
  </si>
  <si>
    <t>Tipologia 3</t>
  </si>
  <si>
    <t>Tipologia 4</t>
  </si>
  <si>
    <t>TOTALE</t>
  </si>
  <si>
    <t>Minimo:</t>
  </si>
  <si>
    <t>Orientamento STEM</t>
  </si>
  <si>
    <t>Corsi Lingue</t>
  </si>
  <si>
    <t>Gruppo di lavoro</t>
  </si>
  <si>
    <t>Componente 1</t>
  </si>
  <si>
    <t>Componente 2</t>
  </si>
  <si>
    <t>Componente 3</t>
  </si>
  <si>
    <t>Componente 4</t>
  </si>
  <si>
    <t>Massimo:</t>
  </si>
  <si>
    <t>TOTALE A</t>
  </si>
  <si>
    <t>Destinatari: docenti</t>
  </si>
  <si>
    <t>Corsi CLIL</t>
  </si>
  <si>
    <t>Corsi Metodologia</t>
  </si>
  <si>
    <t>Ore max</t>
  </si>
  <si>
    <t>TOTALE B</t>
  </si>
  <si>
    <t>Importo assegnato:</t>
  </si>
  <si>
    <t>Modificabili</t>
  </si>
  <si>
    <t>Controllo OK</t>
  </si>
  <si>
    <t>Controllo KO</t>
  </si>
  <si>
    <t>Ore (10-30)</t>
  </si>
  <si>
    <t>Ore (10-20)</t>
  </si>
  <si>
    <t>Ore (10-40)</t>
  </si>
  <si>
    <t>SPESE: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</si>
</sst>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4" fontId="1" fillId="2" borderId="0" xfId="0" applyNumberFormat="1" applyFont="1" applyFill="1"/>
  </cellXfs>
  <cellStyles count="1">
    <cellStyle name="Normale" xfId="0" builtinId="0"/>
  </cellStyles>
  <dxfs count="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opLeftCell="A19" workbookViewId="0">
      <selection activeCell="G29" sqref="G29"/>
    </sheetView>
  </sheetViews>
  <sheetFormatPr defaultRowHeight="15" x14ac:dyDescent="0.25"/>
  <cols>
    <col min="1" max="1" width="17.42578125" customWidth="1"/>
    <col min="6" max="6" width="10.42578125" bestFit="1" customWidth="1"/>
  </cols>
  <sheetData>
    <row r="1" spans="1:10" ht="2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4" t="s">
        <v>2</v>
      </c>
      <c r="B2" s="4" t="s">
        <v>3</v>
      </c>
    </row>
    <row r="3" spans="1:10" x14ac:dyDescent="0.25">
      <c r="A3" s="4" t="s">
        <v>32</v>
      </c>
      <c r="B3" s="6">
        <v>7574.6</v>
      </c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36</v>
      </c>
      <c r="G5" s="4" t="s">
        <v>10</v>
      </c>
      <c r="H5" s="4" t="s">
        <v>11</v>
      </c>
    </row>
    <row r="6" spans="1:10" x14ac:dyDescent="0.25">
      <c r="A6" t="s">
        <v>12</v>
      </c>
      <c r="B6">
        <v>79</v>
      </c>
      <c r="C6">
        <v>34</v>
      </c>
      <c r="D6">
        <v>45.2</v>
      </c>
      <c r="E6">
        <f>SUM(B6:D6)</f>
        <v>158.19999999999999</v>
      </c>
      <c r="F6" s="1">
        <v>10</v>
      </c>
      <c r="G6" s="1">
        <v>3</v>
      </c>
      <c r="H6">
        <f>E6*F6*G6</f>
        <v>4746</v>
      </c>
    </row>
    <row r="7" spans="1:10" x14ac:dyDescent="0.25">
      <c r="A7" t="s">
        <v>13</v>
      </c>
      <c r="B7">
        <v>79</v>
      </c>
      <c r="C7">
        <v>34</v>
      </c>
      <c r="D7">
        <v>45.2</v>
      </c>
      <c r="E7">
        <f t="shared" ref="E7:E9" si="0">SUM(B7:D7)</f>
        <v>158.19999999999999</v>
      </c>
      <c r="F7" s="1">
        <v>0</v>
      </c>
      <c r="G7" s="1">
        <v>0</v>
      </c>
      <c r="H7">
        <f t="shared" ref="H7:H9" si="1">E7*F7*G7</f>
        <v>0</v>
      </c>
    </row>
    <row r="8" spans="1:10" x14ac:dyDescent="0.25">
      <c r="A8" t="s">
        <v>14</v>
      </c>
      <c r="B8">
        <v>79</v>
      </c>
      <c r="C8">
        <v>34</v>
      </c>
      <c r="D8">
        <v>45.2</v>
      </c>
      <c r="E8">
        <f t="shared" si="0"/>
        <v>158.19999999999999</v>
      </c>
      <c r="F8" s="1">
        <v>0</v>
      </c>
      <c r="G8" s="1">
        <v>0</v>
      </c>
      <c r="H8">
        <f t="shared" si="1"/>
        <v>0</v>
      </c>
    </row>
    <row r="9" spans="1:10" x14ac:dyDescent="0.25">
      <c r="A9" t="s">
        <v>15</v>
      </c>
      <c r="B9">
        <v>79</v>
      </c>
      <c r="C9">
        <v>34</v>
      </c>
      <c r="D9">
        <v>45.2</v>
      </c>
      <c r="E9">
        <f t="shared" si="0"/>
        <v>158.19999999999999</v>
      </c>
      <c r="F9" s="1">
        <v>0</v>
      </c>
      <c r="G9" s="1">
        <v>0</v>
      </c>
      <c r="H9">
        <f t="shared" si="1"/>
        <v>0</v>
      </c>
    </row>
    <row r="10" spans="1:10" x14ac:dyDescent="0.25">
      <c r="G10" s="4" t="s">
        <v>16</v>
      </c>
      <c r="H10" s="4">
        <f>SUM(H6:H9)</f>
        <v>4746</v>
      </c>
      <c r="I10" s="4" t="s">
        <v>17</v>
      </c>
      <c r="J10" s="4">
        <f>B3/2</f>
        <v>3787.3</v>
      </c>
    </row>
    <row r="12" spans="1:10" x14ac:dyDescent="0.25">
      <c r="A12" s="4" t="s">
        <v>18</v>
      </c>
      <c r="B12" s="4" t="s">
        <v>5</v>
      </c>
      <c r="C12" s="4"/>
      <c r="D12" s="4" t="s">
        <v>7</v>
      </c>
      <c r="E12" s="4" t="s">
        <v>8</v>
      </c>
      <c r="F12" s="4" t="s">
        <v>37</v>
      </c>
      <c r="G12" s="4" t="s">
        <v>10</v>
      </c>
      <c r="H12" s="4" t="s">
        <v>11</v>
      </c>
    </row>
    <row r="13" spans="1:10" x14ac:dyDescent="0.25">
      <c r="A13" t="s">
        <v>12</v>
      </c>
      <c r="B13">
        <v>79</v>
      </c>
      <c r="D13">
        <v>31.6</v>
      </c>
      <c r="E13">
        <f>SUM(B13:D13)</f>
        <v>110.6</v>
      </c>
      <c r="F13" s="1">
        <v>10</v>
      </c>
      <c r="G13" s="1">
        <v>1</v>
      </c>
      <c r="H13">
        <f>E13*F13*G13</f>
        <v>1106</v>
      </c>
    </row>
    <row r="14" spans="1:10" x14ac:dyDescent="0.25">
      <c r="A14" t="s">
        <v>13</v>
      </c>
      <c r="B14">
        <v>79</v>
      </c>
      <c r="D14">
        <v>31.6</v>
      </c>
      <c r="E14">
        <f t="shared" ref="E14:E16" si="2">SUM(B14:D14)</f>
        <v>110.6</v>
      </c>
      <c r="F14" s="1">
        <v>0</v>
      </c>
      <c r="G14" s="1">
        <v>0</v>
      </c>
      <c r="H14">
        <f t="shared" ref="H14:H16" si="3">E14*F14*G14</f>
        <v>0</v>
      </c>
    </row>
    <row r="15" spans="1:10" x14ac:dyDescent="0.25">
      <c r="A15" t="s">
        <v>14</v>
      </c>
      <c r="B15">
        <v>79</v>
      </c>
      <c r="D15">
        <v>31.6</v>
      </c>
      <c r="E15">
        <f t="shared" si="2"/>
        <v>110.6</v>
      </c>
      <c r="F15" s="1">
        <v>0</v>
      </c>
      <c r="G15" s="1">
        <v>0</v>
      </c>
      <c r="H15">
        <f t="shared" si="3"/>
        <v>0</v>
      </c>
    </row>
    <row r="16" spans="1:10" x14ac:dyDescent="0.25">
      <c r="A16" t="s">
        <v>15</v>
      </c>
      <c r="B16">
        <v>79</v>
      </c>
      <c r="D16">
        <v>31.6</v>
      </c>
      <c r="E16">
        <f t="shared" si="2"/>
        <v>110.6</v>
      </c>
      <c r="F16" s="1">
        <v>0</v>
      </c>
      <c r="G16" s="1">
        <v>0</v>
      </c>
      <c r="H16">
        <f t="shared" si="3"/>
        <v>0</v>
      </c>
    </row>
    <row r="17" spans="1:10" x14ac:dyDescent="0.25">
      <c r="G17" s="4" t="s">
        <v>16</v>
      </c>
      <c r="H17" s="4">
        <f>SUM(H13:H16)</f>
        <v>1106</v>
      </c>
    </row>
    <row r="19" spans="1:10" x14ac:dyDescent="0.25">
      <c r="A19" s="4" t="s">
        <v>19</v>
      </c>
      <c r="B19" s="4" t="s">
        <v>5</v>
      </c>
      <c r="C19" s="4" t="s">
        <v>6</v>
      </c>
      <c r="D19" s="4" t="s">
        <v>7</v>
      </c>
      <c r="E19" s="4" t="s">
        <v>8</v>
      </c>
      <c r="F19" s="4" t="s">
        <v>38</v>
      </c>
      <c r="G19" s="4" t="s">
        <v>10</v>
      </c>
      <c r="H19" s="4" t="s">
        <v>11</v>
      </c>
    </row>
    <row r="20" spans="1:10" x14ac:dyDescent="0.25">
      <c r="A20" t="s">
        <v>12</v>
      </c>
      <c r="B20">
        <v>79</v>
      </c>
      <c r="C20">
        <v>34</v>
      </c>
      <c r="D20">
        <v>45.2</v>
      </c>
      <c r="E20">
        <f>SUM(B20:D20)</f>
        <v>158.19999999999999</v>
      </c>
      <c r="F20" s="1">
        <v>10</v>
      </c>
      <c r="G20" s="1">
        <v>1</v>
      </c>
      <c r="H20">
        <f>E20*F20*G20</f>
        <v>1582</v>
      </c>
    </row>
    <row r="21" spans="1:10" x14ac:dyDescent="0.25">
      <c r="A21" t="s">
        <v>13</v>
      </c>
      <c r="B21">
        <v>79</v>
      </c>
      <c r="C21">
        <v>34</v>
      </c>
      <c r="D21">
        <v>45.2</v>
      </c>
      <c r="E21">
        <f t="shared" ref="E21:E23" si="4">SUM(B21:D21)</f>
        <v>158.19999999999999</v>
      </c>
      <c r="F21" s="1">
        <v>0</v>
      </c>
      <c r="G21" s="1">
        <v>0</v>
      </c>
      <c r="H21">
        <f t="shared" ref="H21:H23" si="5">E21*F21*G21</f>
        <v>0</v>
      </c>
    </row>
    <row r="22" spans="1:10" x14ac:dyDescent="0.25">
      <c r="A22" t="s">
        <v>14</v>
      </c>
      <c r="B22">
        <v>79</v>
      </c>
      <c r="C22">
        <v>34</v>
      </c>
      <c r="D22">
        <v>45.2</v>
      </c>
      <c r="E22">
        <f t="shared" si="4"/>
        <v>158.19999999999999</v>
      </c>
      <c r="F22" s="1">
        <v>0</v>
      </c>
      <c r="G22" s="1">
        <v>0</v>
      </c>
      <c r="H22">
        <f t="shared" si="5"/>
        <v>0</v>
      </c>
    </row>
    <row r="23" spans="1:10" x14ac:dyDescent="0.25">
      <c r="A23" t="s">
        <v>15</v>
      </c>
      <c r="B23">
        <v>79</v>
      </c>
      <c r="C23">
        <v>34</v>
      </c>
      <c r="D23">
        <v>45.2</v>
      </c>
      <c r="E23">
        <f t="shared" si="4"/>
        <v>158.19999999999999</v>
      </c>
      <c r="F23" s="1">
        <v>0</v>
      </c>
      <c r="G23" s="1">
        <v>0</v>
      </c>
      <c r="H23">
        <f t="shared" si="5"/>
        <v>0</v>
      </c>
    </row>
    <row r="24" spans="1:10" x14ac:dyDescent="0.25">
      <c r="G24" s="4" t="s">
        <v>16</v>
      </c>
      <c r="H24" s="4">
        <f>SUM(H20:H23)</f>
        <v>1582</v>
      </c>
    </row>
    <row r="26" spans="1:10" x14ac:dyDescent="0.25">
      <c r="A26" s="4" t="s">
        <v>20</v>
      </c>
      <c r="B26" s="4" t="s">
        <v>5</v>
      </c>
      <c r="C26" s="4"/>
      <c r="D26" s="4"/>
      <c r="E26" s="4" t="s">
        <v>8</v>
      </c>
      <c r="F26" s="4" t="s">
        <v>9</v>
      </c>
      <c r="G26" s="4"/>
      <c r="H26" s="4" t="s">
        <v>11</v>
      </c>
    </row>
    <row r="27" spans="1:10" x14ac:dyDescent="0.25">
      <c r="A27" t="s">
        <v>21</v>
      </c>
      <c r="B27">
        <v>34</v>
      </c>
      <c r="E27">
        <v>34</v>
      </c>
      <c r="F27" s="1">
        <v>4.13</v>
      </c>
      <c r="H27">
        <f>E27*F27</f>
        <v>140.41999999999999</v>
      </c>
    </row>
    <row r="28" spans="1:10" x14ac:dyDescent="0.25">
      <c r="A28" t="s">
        <v>22</v>
      </c>
      <c r="B28">
        <v>34</v>
      </c>
      <c r="E28">
        <v>34</v>
      </c>
      <c r="F28" s="1">
        <v>0</v>
      </c>
      <c r="H28">
        <f t="shared" ref="H28:H30" si="6">E28*F28</f>
        <v>0</v>
      </c>
    </row>
    <row r="29" spans="1:10" x14ac:dyDescent="0.25">
      <c r="A29" t="s">
        <v>23</v>
      </c>
      <c r="B29">
        <v>34</v>
      </c>
      <c r="E29">
        <v>34</v>
      </c>
      <c r="F29" s="1">
        <v>0</v>
      </c>
      <c r="H29">
        <f t="shared" si="6"/>
        <v>0</v>
      </c>
    </row>
    <row r="30" spans="1:10" x14ac:dyDescent="0.25">
      <c r="A30" t="s">
        <v>24</v>
      </c>
      <c r="B30">
        <v>34</v>
      </c>
      <c r="E30">
        <v>34</v>
      </c>
      <c r="F30" s="1">
        <v>0</v>
      </c>
      <c r="H30">
        <f t="shared" si="6"/>
        <v>0</v>
      </c>
    </row>
    <row r="31" spans="1:10" x14ac:dyDescent="0.25">
      <c r="G31" s="4" t="s">
        <v>16</v>
      </c>
      <c r="H31" s="4">
        <f>SUM(H27:H30)</f>
        <v>140.41999999999999</v>
      </c>
      <c r="I31" s="4" t="s">
        <v>25</v>
      </c>
      <c r="J31" s="4">
        <f>B3/10</f>
        <v>757.46</v>
      </c>
    </row>
    <row r="32" spans="1:10" x14ac:dyDescent="0.25">
      <c r="G32" s="4"/>
      <c r="H32" s="4"/>
      <c r="I32" s="4" t="s">
        <v>30</v>
      </c>
      <c r="J32" s="4">
        <f>J31/34</f>
        <v>22.27823529411765</v>
      </c>
    </row>
    <row r="33" spans="1:10" x14ac:dyDescent="0.25">
      <c r="C33" s="4" t="s">
        <v>39</v>
      </c>
      <c r="D33" s="4">
        <f>H10/E9*D9+H17/E16*D16+H24/E23*D23</f>
        <v>2124</v>
      </c>
      <c r="G33" s="4" t="s">
        <v>26</v>
      </c>
      <c r="H33" s="4">
        <f>H10+H17+H24+H31</f>
        <v>7574.42</v>
      </c>
      <c r="I33" s="4"/>
      <c r="J33" s="4"/>
    </row>
    <row r="35" spans="1:10" x14ac:dyDescent="0.25">
      <c r="A35" s="1"/>
      <c r="B35" t="s">
        <v>33</v>
      </c>
    </row>
    <row r="36" spans="1:10" x14ac:dyDescent="0.25">
      <c r="A36" s="3"/>
      <c r="B36" t="s">
        <v>34</v>
      </c>
    </row>
    <row r="37" spans="1:10" x14ac:dyDescent="0.25">
      <c r="A37" s="2"/>
      <c r="B37" t="s">
        <v>35</v>
      </c>
    </row>
  </sheetData>
  <mergeCells count="1">
    <mergeCell ref="A1:J1"/>
  </mergeCells>
  <conditionalFormatting sqref="H10">
    <cfRule type="cellIs" dxfId="8" priority="5" operator="between">
      <formula>0</formula>
      <formula>$J$10</formula>
    </cfRule>
    <cfRule type="cellIs" dxfId="7" priority="6" operator="greaterThanOrEqual">
      <formula>$J$10</formula>
    </cfRule>
  </conditionalFormatting>
  <conditionalFormatting sqref="H31">
    <cfRule type="cellIs" dxfId="6" priority="3" operator="between">
      <formula>0</formula>
      <formula>$J$31</formula>
    </cfRule>
    <cfRule type="cellIs" dxfId="5" priority="4" operator="greaterThan">
      <formula>$J$31</formula>
    </cfRule>
  </conditionalFormatting>
  <conditionalFormatting sqref="H33">
    <cfRule type="cellIs" priority="1" operator="greaterThan">
      <formula>$B$3</formula>
    </cfRule>
    <cfRule type="cellIs" dxfId="4" priority="2" operator="lessThanOrEqual">
      <formula>$B$3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topLeftCell="A16" workbookViewId="0">
      <selection activeCell="J35" sqref="J35"/>
    </sheetView>
  </sheetViews>
  <sheetFormatPr defaultRowHeight="15" x14ac:dyDescent="0.25"/>
  <cols>
    <col min="1" max="1" width="17.42578125" customWidth="1"/>
  </cols>
  <sheetData>
    <row r="1" spans="1:10" ht="2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4" t="s">
        <v>1</v>
      </c>
      <c r="B2" s="4" t="s">
        <v>27</v>
      </c>
    </row>
    <row r="3" spans="1:10" x14ac:dyDescent="0.25">
      <c r="A3" s="4" t="s">
        <v>32</v>
      </c>
      <c r="B3" s="6">
        <v>3131.82</v>
      </c>
    </row>
    <row r="5" spans="1:10" x14ac:dyDescent="0.25">
      <c r="A5" s="4" t="s">
        <v>19</v>
      </c>
      <c r="B5" s="4" t="s">
        <v>5</v>
      </c>
      <c r="C5" s="4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</row>
    <row r="6" spans="1:10" x14ac:dyDescent="0.25">
      <c r="A6" t="s">
        <v>12</v>
      </c>
      <c r="B6">
        <v>122</v>
      </c>
      <c r="D6">
        <v>48.8</v>
      </c>
      <c r="E6">
        <f>B6+D6</f>
        <v>170.8</v>
      </c>
      <c r="F6" s="1">
        <v>18</v>
      </c>
      <c r="G6" s="1">
        <v>1</v>
      </c>
      <c r="H6">
        <f>E6*F6*G6</f>
        <v>3074.4</v>
      </c>
    </row>
    <row r="7" spans="1:10" x14ac:dyDescent="0.25">
      <c r="A7" t="s">
        <v>13</v>
      </c>
      <c r="B7">
        <v>122</v>
      </c>
      <c r="D7">
        <v>48.8</v>
      </c>
      <c r="E7">
        <f t="shared" ref="E7:E9" si="0">B7+D7</f>
        <v>170.8</v>
      </c>
      <c r="F7" s="1">
        <v>0</v>
      </c>
      <c r="G7" s="1">
        <v>0</v>
      </c>
      <c r="H7">
        <f t="shared" ref="H7:H9" si="1">E7*F7*G7</f>
        <v>0</v>
      </c>
    </row>
    <row r="8" spans="1:10" x14ac:dyDescent="0.25">
      <c r="A8" t="s">
        <v>14</v>
      </c>
      <c r="B8">
        <v>122</v>
      </c>
      <c r="D8">
        <v>48.8</v>
      </c>
      <c r="E8">
        <f t="shared" si="0"/>
        <v>170.8</v>
      </c>
      <c r="F8" s="1">
        <v>0</v>
      </c>
      <c r="G8" s="1">
        <v>0</v>
      </c>
      <c r="H8">
        <f t="shared" si="1"/>
        <v>0</v>
      </c>
    </row>
    <row r="9" spans="1:10" x14ac:dyDescent="0.25">
      <c r="A9" t="s">
        <v>15</v>
      </c>
      <c r="B9">
        <v>122</v>
      </c>
      <c r="D9">
        <v>48.8</v>
      </c>
      <c r="E9">
        <f t="shared" si="0"/>
        <v>170.8</v>
      </c>
      <c r="F9" s="1">
        <v>0</v>
      </c>
      <c r="G9" s="1">
        <v>0</v>
      </c>
      <c r="H9">
        <f t="shared" si="1"/>
        <v>0</v>
      </c>
    </row>
    <row r="10" spans="1:10" x14ac:dyDescent="0.25">
      <c r="G10" s="4" t="s">
        <v>16</v>
      </c>
      <c r="H10" s="4">
        <f>SUM(H6:H9)</f>
        <v>3074.4</v>
      </c>
    </row>
    <row r="12" spans="1:10" x14ac:dyDescent="0.25">
      <c r="A12" s="4" t="s">
        <v>28</v>
      </c>
      <c r="B12" s="4" t="s">
        <v>5</v>
      </c>
      <c r="C12" s="4"/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</row>
    <row r="13" spans="1:10" x14ac:dyDescent="0.25">
      <c r="A13" t="s">
        <v>12</v>
      </c>
      <c r="B13">
        <v>122</v>
      </c>
      <c r="D13">
        <v>48.8</v>
      </c>
      <c r="E13">
        <f>B13+D13</f>
        <v>170.8</v>
      </c>
      <c r="F13" s="1">
        <v>0</v>
      </c>
      <c r="G13" s="1">
        <v>0</v>
      </c>
      <c r="H13">
        <f>E13*F13*G13</f>
        <v>0</v>
      </c>
    </row>
    <row r="14" spans="1:10" x14ac:dyDescent="0.25">
      <c r="A14" t="s">
        <v>13</v>
      </c>
      <c r="B14">
        <v>122</v>
      </c>
      <c r="D14">
        <v>48.8</v>
      </c>
      <c r="E14">
        <f t="shared" ref="E14:E16" si="2">B14+D14</f>
        <v>170.8</v>
      </c>
      <c r="F14" s="1">
        <v>0</v>
      </c>
      <c r="G14" s="1">
        <v>0</v>
      </c>
      <c r="H14">
        <f t="shared" ref="H14:H16" si="3">E14*F14*G14</f>
        <v>0</v>
      </c>
    </row>
    <row r="15" spans="1:10" x14ac:dyDescent="0.25">
      <c r="A15" t="s">
        <v>14</v>
      </c>
      <c r="B15">
        <v>122</v>
      </c>
      <c r="D15">
        <v>48.8</v>
      </c>
      <c r="E15">
        <f t="shared" si="2"/>
        <v>170.8</v>
      </c>
      <c r="F15" s="1">
        <v>0</v>
      </c>
      <c r="G15" s="1">
        <v>0</v>
      </c>
      <c r="H15">
        <f t="shared" si="3"/>
        <v>0</v>
      </c>
    </row>
    <row r="16" spans="1:10" x14ac:dyDescent="0.25">
      <c r="A16" t="s">
        <v>15</v>
      </c>
      <c r="B16">
        <v>122</v>
      </c>
      <c r="D16">
        <v>48.8</v>
      </c>
      <c r="E16">
        <f t="shared" si="2"/>
        <v>170.8</v>
      </c>
      <c r="F16" s="1">
        <v>0</v>
      </c>
      <c r="G16" s="1">
        <v>0</v>
      </c>
      <c r="H16">
        <f t="shared" si="3"/>
        <v>0</v>
      </c>
    </row>
    <row r="17" spans="1:10" x14ac:dyDescent="0.25">
      <c r="G17" s="4" t="s">
        <v>16</v>
      </c>
      <c r="H17" s="4">
        <f>SUM(H13:H16)</f>
        <v>0</v>
      </c>
    </row>
    <row r="19" spans="1:10" x14ac:dyDescent="0.25">
      <c r="A19" s="4" t="s">
        <v>29</v>
      </c>
      <c r="B19" s="4" t="s">
        <v>5</v>
      </c>
      <c r="C19" s="4"/>
      <c r="D19" s="4" t="s">
        <v>7</v>
      </c>
      <c r="E19" s="4" t="s">
        <v>8</v>
      </c>
      <c r="F19" s="4" t="s">
        <v>9</v>
      </c>
      <c r="G19" s="4" t="s">
        <v>10</v>
      </c>
      <c r="H19" s="4" t="s">
        <v>11</v>
      </c>
    </row>
    <row r="20" spans="1:10" x14ac:dyDescent="0.25">
      <c r="A20" t="s">
        <v>12</v>
      </c>
      <c r="B20">
        <v>122</v>
      </c>
      <c r="D20">
        <v>48.8</v>
      </c>
      <c r="E20">
        <f>B20+D20</f>
        <v>170.8</v>
      </c>
      <c r="F20" s="1">
        <v>0</v>
      </c>
      <c r="G20" s="1">
        <v>0</v>
      </c>
      <c r="H20">
        <f>E20*F20*G20</f>
        <v>0</v>
      </c>
    </row>
    <row r="21" spans="1:10" x14ac:dyDescent="0.25">
      <c r="A21" t="s">
        <v>13</v>
      </c>
      <c r="B21">
        <v>122</v>
      </c>
      <c r="D21">
        <v>48.8</v>
      </c>
      <c r="E21">
        <f t="shared" ref="E21:E23" si="4">B21+D21</f>
        <v>170.8</v>
      </c>
      <c r="F21" s="1">
        <v>0</v>
      </c>
      <c r="G21" s="1">
        <v>0</v>
      </c>
      <c r="H21">
        <f t="shared" ref="H21:H23" si="5">E21*F21*G21</f>
        <v>0</v>
      </c>
    </row>
    <row r="22" spans="1:10" x14ac:dyDescent="0.25">
      <c r="A22" t="s">
        <v>14</v>
      </c>
      <c r="B22">
        <v>122</v>
      </c>
      <c r="D22">
        <v>48.8</v>
      </c>
      <c r="E22">
        <f t="shared" si="4"/>
        <v>170.8</v>
      </c>
      <c r="F22" s="1">
        <v>0</v>
      </c>
      <c r="G22" s="1">
        <v>0</v>
      </c>
      <c r="H22">
        <f t="shared" si="5"/>
        <v>0</v>
      </c>
    </row>
    <row r="23" spans="1:10" x14ac:dyDescent="0.25">
      <c r="A23" t="s">
        <v>15</v>
      </c>
      <c r="B23">
        <v>122</v>
      </c>
      <c r="D23">
        <v>48.8</v>
      </c>
      <c r="E23">
        <f t="shared" si="4"/>
        <v>170.8</v>
      </c>
      <c r="F23" s="1">
        <v>0</v>
      </c>
      <c r="G23" s="1">
        <v>0</v>
      </c>
      <c r="H23">
        <f t="shared" si="5"/>
        <v>0</v>
      </c>
    </row>
    <row r="24" spans="1:10" x14ac:dyDescent="0.25">
      <c r="G24" s="4" t="s">
        <v>16</v>
      </c>
      <c r="H24" s="4">
        <f>SUM(H20:H23)</f>
        <v>0</v>
      </c>
    </row>
    <row r="26" spans="1:10" x14ac:dyDescent="0.25">
      <c r="A26" s="4" t="s">
        <v>20</v>
      </c>
      <c r="B26" s="4" t="s">
        <v>5</v>
      </c>
      <c r="C26" s="4"/>
      <c r="D26" s="4"/>
      <c r="E26" s="4" t="s">
        <v>8</v>
      </c>
      <c r="F26" s="4" t="s">
        <v>9</v>
      </c>
      <c r="G26" s="4"/>
      <c r="H26" s="4" t="s">
        <v>11</v>
      </c>
    </row>
    <row r="27" spans="1:10" x14ac:dyDescent="0.25">
      <c r="A27" t="s">
        <v>21</v>
      </c>
      <c r="B27">
        <v>34</v>
      </c>
      <c r="E27">
        <v>34</v>
      </c>
      <c r="F27" s="1">
        <v>1.68</v>
      </c>
      <c r="H27">
        <f>E27*F27</f>
        <v>57.12</v>
      </c>
    </row>
    <row r="28" spans="1:10" x14ac:dyDescent="0.25">
      <c r="A28" t="s">
        <v>22</v>
      </c>
      <c r="B28">
        <v>34</v>
      </c>
      <c r="E28">
        <v>34</v>
      </c>
      <c r="F28" s="1">
        <v>0</v>
      </c>
      <c r="H28">
        <f t="shared" ref="H28:H30" si="6">E28*F28</f>
        <v>0</v>
      </c>
    </row>
    <row r="29" spans="1:10" x14ac:dyDescent="0.25">
      <c r="A29" t="s">
        <v>23</v>
      </c>
      <c r="B29">
        <v>34</v>
      </c>
      <c r="E29">
        <v>34</v>
      </c>
      <c r="F29" s="1">
        <v>0</v>
      </c>
      <c r="H29">
        <f t="shared" si="6"/>
        <v>0</v>
      </c>
    </row>
    <row r="30" spans="1:10" x14ac:dyDescent="0.25">
      <c r="A30" t="s">
        <v>24</v>
      </c>
      <c r="B30">
        <v>34</v>
      </c>
      <c r="E30">
        <v>34</v>
      </c>
      <c r="F30" s="1">
        <v>0</v>
      </c>
      <c r="H30">
        <f t="shared" si="6"/>
        <v>0</v>
      </c>
    </row>
    <row r="31" spans="1:10" x14ac:dyDescent="0.25">
      <c r="G31" s="4" t="s">
        <v>16</v>
      </c>
      <c r="H31" s="4">
        <f>SUM(H27:H30)</f>
        <v>57.12</v>
      </c>
      <c r="I31" s="4" t="s">
        <v>25</v>
      </c>
      <c r="J31" s="4">
        <f>B3/10</f>
        <v>313.18200000000002</v>
      </c>
    </row>
    <row r="32" spans="1:10" x14ac:dyDescent="0.25">
      <c r="G32" s="4"/>
      <c r="H32" s="4"/>
      <c r="I32" s="4" t="s">
        <v>30</v>
      </c>
      <c r="J32" s="4">
        <f>J31/34</f>
        <v>9.2112352941176479</v>
      </c>
    </row>
    <row r="33" spans="1:10" x14ac:dyDescent="0.25">
      <c r="C33" s="4" t="s">
        <v>39</v>
      </c>
      <c r="D33" s="4">
        <f>H10/E9*D9+H17/E16*D16+H24/E23*D23</f>
        <v>878.4</v>
      </c>
      <c r="G33" s="4" t="s">
        <v>31</v>
      </c>
      <c r="H33" s="4">
        <f>H10+H17+H24+H31</f>
        <v>3131.52</v>
      </c>
      <c r="I33" s="4"/>
      <c r="J33" s="4"/>
    </row>
    <row r="35" spans="1:10" x14ac:dyDescent="0.25">
      <c r="A35" s="1"/>
      <c r="B35" t="s">
        <v>33</v>
      </c>
    </row>
    <row r="36" spans="1:10" x14ac:dyDescent="0.25">
      <c r="A36" s="3"/>
      <c r="B36" t="s">
        <v>34</v>
      </c>
    </row>
    <row r="37" spans="1:10" x14ac:dyDescent="0.25">
      <c r="A37" s="2"/>
      <c r="B37" t="s">
        <v>35</v>
      </c>
    </row>
  </sheetData>
  <mergeCells count="1">
    <mergeCell ref="A1:J1"/>
  </mergeCells>
  <conditionalFormatting sqref="H31">
    <cfRule type="cellIs" dxfId="3" priority="4" operator="greaterThan">
      <formula>$J$31</formula>
    </cfRule>
    <cfRule type="cellIs" dxfId="2" priority="3" operator="lessThanOrEqual">
      <formula>$J$31</formula>
    </cfRule>
  </conditionalFormatting>
  <conditionalFormatting sqref="H33">
    <cfRule type="cellIs" dxfId="1" priority="2" operator="greaterThan">
      <formula>$B$3</formula>
    </cfRule>
    <cfRule type="cellIs" dxfId="0" priority="1" operator="lessThanOrEqual">
      <formula>$B$3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Intervento A</vt:lpstr>
      <vt:lpstr>Intervento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Susanna Tessaro</cp:lastModifiedBy>
  <dcterms:created xsi:type="dcterms:W3CDTF">2023-11-19T16:03:27Z</dcterms:created>
  <dcterms:modified xsi:type="dcterms:W3CDTF">2024-01-30T14:42:23Z</dcterms:modified>
</cp:coreProperties>
</file>