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filterPrivacy="1" defaultThemeVersion="124226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3" i="5"/>
  <c r="H353" s="1"/>
  <c r="H352"/>
  <c r="G352"/>
  <c r="G351"/>
  <c r="H351" s="1"/>
  <c r="G350"/>
  <c r="H350" s="1"/>
  <c r="G349"/>
  <c r="H349" s="1"/>
  <c r="G348"/>
  <c r="H348" s="1"/>
  <c r="G347"/>
  <c r="H347" s="1"/>
  <c r="G346"/>
  <c r="H346" s="1"/>
  <c r="H345"/>
  <c r="G345"/>
  <c r="G344"/>
  <c r="H344" s="1"/>
  <c r="G343"/>
  <c r="H343" s="1"/>
  <c r="G342"/>
  <c r="H342" s="1"/>
  <c r="G341"/>
  <c r="H341" s="1"/>
  <c r="G340"/>
  <c r="H340" s="1"/>
  <c r="G339"/>
  <c r="H339" s="1"/>
  <c r="G338"/>
  <c r="H338" s="1"/>
  <c r="H337"/>
  <c r="G337"/>
  <c r="G336"/>
  <c r="H336" s="1"/>
  <c r="G335"/>
  <c r="H335" s="1"/>
  <c r="G334"/>
  <c r="H334" s="1"/>
  <c r="H333"/>
  <c r="G333"/>
  <c r="G332"/>
  <c r="H332" s="1"/>
  <c r="G331"/>
  <c r="H331" s="1"/>
  <c r="G330"/>
  <c r="H330" s="1"/>
  <c r="G329"/>
  <c r="H329" s="1"/>
  <c r="H328"/>
  <c r="G328"/>
  <c r="G327"/>
  <c r="H327" s="1"/>
  <c r="G326"/>
  <c r="H326" s="1"/>
  <c r="G325"/>
  <c r="H325" s="1"/>
  <c r="G324"/>
  <c r="H324" s="1"/>
  <c r="G323"/>
  <c r="H323" s="1"/>
  <c r="G322"/>
  <c r="H322" s="1"/>
  <c r="H321"/>
  <c r="G321"/>
  <c r="G320"/>
  <c r="H320" s="1"/>
  <c r="G319"/>
  <c r="H319" s="1"/>
  <c r="G318"/>
  <c r="H318" s="1"/>
  <c r="G317"/>
  <c r="H317" s="1"/>
  <c r="G316"/>
  <c r="H316" s="1"/>
  <c r="G315"/>
  <c r="H315" s="1"/>
  <c r="G314"/>
  <c r="H314" s="1"/>
  <c r="H313"/>
  <c r="G313"/>
  <c r="G312"/>
  <c r="H312" s="1"/>
  <c r="G311"/>
  <c r="H311" s="1"/>
  <c r="G310"/>
  <c r="H310" s="1"/>
  <c r="H309"/>
  <c r="G309"/>
  <c r="G308"/>
  <c r="H308" s="1"/>
  <c r="G307"/>
  <c r="H307" s="1"/>
  <c r="G306"/>
  <c r="H306" s="1"/>
  <c r="G305"/>
  <c r="H305" s="1"/>
  <c r="H304"/>
  <c r="G304"/>
  <c r="G303"/>
  <c r="H303" s="1"/>
  <c r="G302"/>
  <c r="H302" s="1"/>
  <c r="H301"/>
  <c r="G301"/>
  <c r="G300"/>
  <c r="H300" s="1"/>
  <c r="G299"/>
  <c r="H299" s="1"/>
  <c r="G298"/>
  <c r="H298" s="1"/>
  <c r="H297"/>
  <c r="G297"/>
  <c r="G296"/>
  <c r="H296" s="1"/>
  <c r="G295"/>
  <c r="H295" s="1"/>
  <c r="G294"/>
  <c r="H294" s="1"/>
  <c r="G293"/>
  <c r="H293" s="1"/>
  <c r="G292"/>
  <c r="H292" s="1"/>
  <c r="G291"/>
  <c r="H291" s="1"/>
  <c r="G290"/>
  <c r="H290" s="1"/>
  <c r="H289"/>
  <c r="G289"/>
  <c r="G288"/>
  <c r="H288" s="1"/>
  <c r="G287"/>
  <c r="H287" s="1"/>
  <c r="G286"/>
  <c r="H286" s="1"/>
  <c r="H285"/>
  <c r="G285"/>
  <c r="G284"/>
  <c r="H284" s="1"/>
  <c r="G283"/>
  <c r="H283" s="1"/>
  <c r="G282"/>
  <c r="H282" s="1"/>
  <c r="G281"/>
  <c r="H281" s="1"/>
  <c r="H280"/>
  <c r="G280"/>
  <c r="G279"/>
  <c r="H279" s="1"/>
  <c r="G278"/>
  <c r="H278" s="1"/>
  <c r="H277"/>
  <c r="G277"/>
  <c r="G276"/>
  <c r="H276" s="1"/>
  <c r="G275"/>
  <c r="H275" s="1"/>
  <c r="G274"/>
  <c r="H274" s="1"/>
  <c r="H273"/>
  <c r="G273"/>
  <c r="G272"/>
  <c r="H272" s="1"/>
  <c r="G271"/>
  <c r="H271" s="1"/>
  <c r="G270"/>
  <c r="H270" s="1"/>
  <c r="G269"/>
  <c r="H269" s="1"/>
  <c r="G268"/>
  <c r="H268" s="1"/>
  <c r="G267"/>
  <c r="H267" s="1"/>
  <c r="G266"/>
  <c r="H266" s="1"/>
  <c r="H265"/>
  <c r="G265"/>
  <c r="G264"/>
  <c r="H264" s="1"/>
  <c r="G263"/>
  <c r="H263" s="1"/>
  <c r="G262"/>
  <c r="H262" s="1"/>
  <c r="H261"/>
  <c r="G261"/>
  <c r="G260"/>
  <c r="H260" s="1"/>
  <c r="G259"/>
  <c r="H259" s="1"/>
  <c r="G258"/>
  <c r="H258" s="1"/>
  <c r="G257"/>
  <c r="H257" s="1"/>
  <c r="H256"/>
  <c r="G256"/>
  <c r="G255"/>
  <c r="H255" s="1"/>
  <c r="G254"/>
  <c r="H254" s="1"/>
  <c r="H253"/>
  <c r="G253"/>
  <c r="G252"/>
  <c r="H252" s="1"/>
  <c r="G251"/>
  <c r="H251" s="1"/>
  <c r="G250"/>
  <c r="H250" s="1"/>
  <c r="H249"/>
  <c r="G249"/>
  <c r="G248"/>
  <c r="H248" s="1"/>
  <c r="G247"/>
  <c r="H247" s="1"/>
  <c r="G246"/>
  <c r="H246" s="1"/>
  <c r="G245"/>
  <c r="H245" s="1"/>
  <c r="G244"/>
  <c r="H244" s="1"/>
  <c r="G243"/>
  <c r="H243" s="1"/>
  <c r="G242"/>
  <c r="H242" s="1"/>
  <c r="H241"/>
  <c r="G241"/>
  <c r="G240"/>
  <c r="H240" s="1"/>
  <c r="G239"/>
  <c r="H239" s="1"/>
  <c r="G238"/>
  <c r="H238" s="1"/>
  <c r="G237"/>
  <c r="H237" s="1"/>
  <c r="G236"/>
  <c r="H236" s="1"/>
  <c r="G235"/>
  <c r="H235" s="1"/>
  <c r="G234"/>
  <c r="H234" s="1"/>
  <c r="G233"/>
  <c r="H233" s="1"/>
  <c r="G232"/>
  <c r="H232" s="1"/>
  <c r="H231"/>
  <c r="G231"/>
  <c r="G230"/>
  <c r="H230" s="1"/>
  <c r="G229"/>
  <c r="H229" s="1"/>
  <c r="G228"/>
  <c r="H228" s="1"/>
  <c r="G227"/>
  <c r="H227" s="1"/>
  <c r="G226"/>
  <c r="H226" s="1"/>
  <c r="G225"/>
  <c r="H225" s="1"/>
  <c r="G224"/>
  <c r="H224" s="1"/>
  <c r="H223"/>
  <c r="G223"/>
  <c r="G222"/>
  <c r="H222" s="1"/>
  <c r="G221"/>
  <c r="H221" s="1"/>
  <c r="G220"/>
  <c r="H220" s="1"/>
  <c r="G219"/>
  <c r="H219" s="1"/>
  <c r="G218"/>
  <c r="H218" s="1"/>
  <c r="H217"/>
  <c r="G217"/>
  <c r="G216"/>
  <c r="H216" s="1"/>
  <c r="G215"/>
  <c r="H215" s="1"/>
  <c r="G214"/>
  <c r="H214" s="1"/>
  <c r="H213"/>
  <c r="G213"/>
  <c r="G212"/>
  <c r="H212" s="1"/>
  <c r="G211"/>
  <c r="H211" s="1"/>
  <c r="G210"/>
  <c r="H210" s="1"/>
  <c r="G209"/>
  <c r="H209" s="1"/>
  <c r="G208"/>
  <c r="H208" s="1"/>
  <c r="G207"/>
  <c r="H207" s="1"/>
  <c r="G206"/>
  <c r="H206" s="1"/>
  <c r="H205"/>
  <c r="G205"/>
  <c r="G204"/>
  <c r="H204" s="1"/>
  <c r="G203"/>
  <c r="H203" s="1"/>
  <c r="G202"/>
  <c r="H202" s="1"/>
  <c r="G201"/>
  <c r="H201" s="1"/>
  <c r="G200"/>
  <c r="H200" s="1"/>
  <c r="G199"/>
  <c r="H199" s="1"/>
  <c r="G198"/>
  <c r="H198" s="1"/>
  <c r="G197"/>
  <c r="H197" s="1"/>
  <c r="G196"/>
  <c r="H196" s="1"/>
  <c r="H195"/>
  <c r="G195"/>
  <c r="G194"/>
  <c r="H194" s="1"/>
  <c r="G193"/>
  <c r="H193" s="1"/>
  <c r="G192"/>
  <c r="H192" s="1"/>
  <c r="G191"/>
  <c r="H191" s="1"/>
  <c r="G190"/>
  <c r="H190" s="1"/>
  <c r="G189"/>
  <c r="H189" s="1"/>
  <c r="G188"/>
  <c r="H188" s="1"/>
  <c r="H187"/>
  <c r="G187"/>
  <c r="G186"/>
  <c r="H186" s="1"/>
  <c r="G185"/>
  <c r="H185" s="1"/>
  <c r="G184"/>
  <c r="H184" s="1"/>
  <c r="G183"/>
  <c r="H183" s="1"/>
  <c r="G182"/>
  <c r="H182" s="1"/>
  <c r="G181"/>
  <c r="H181" s="1"/>
  <c r="G180"/>
  <c r="H180" s="1"/>
  <c r="G179"/>
  <c r="H179" s="1"/>
  <c r="G178"/>
  <c r="H178" s="1"/>
  <c r="H177"/>
  <c r="G177"/>
  <c r="G176"/>
  <c r="H176" s="1"/>
  <c r="G175"/>
  <c r="H175" s="1"/>
  <c r="G174"/>
  <c r="H174" s="1"/>
  <c r="G173"/>
  <c r="H173" s="1"/>
  <c r="G172"/>
  <c r="H172" s="1"/>
  <c r="G171"/>
  <c r="H171" s="1"/>
  <c r="G170"/>
  <c r="H170" s="1"/>
  <c r="H169"/>
  <c r="G169"/>
  <c r="G168"/>
  <c r="H168" s="1"/>
  <c r="G167"/>
  <c r="H167" s="1"/>
  <c r="G166"/>
  <c r="H166" s="1"/>
  <c r="G165"/>
  <c r="H165" s="1"/>
  <c r="G164"/>
  <c r="H164" s="1"/>
  <c r="G163"/>
  <c r="H163" s="1"/>
  <c r="G162"/>
  <c r="H162" s="1"/>
  <c r="G161"/>
  <c r="H161" s="1"/>
  <c r="G160"/>
  <c r="H160" s="1"/>
  <c r="H159"/>
  <c r="G159"/>
  <c r="G158"/>
  <c r="H158" s="1"/>
  <c r="G157"/>
  <c r="H157" s="1"/>
  <c r="G156"/>
  <c r="H156" s="1"/>
  <c r="G155"/>
  <c r="H155" s="1"/>
  <c r="G154"/>
  <c r="H154" s="1"/>
  <c r="G153"/>
  <c r="H153" s="1"/>
  <c r="G152"/>
  <c r="H152" s="1"/>
  <c r="H151"/>
  <c r="G151"/>
  <c r="G150"/>
  <c r="H150" s="1"/>
  <c r="G149"/>
  <c r="H149" s="1"/>
  <c r="G148"/>
  <c r="H148" s="1"/>
  <c r="G147"/>
  <c r="H147" s="1"/>
  <c r="G146"/>
  <c r="H146" s="1"/>
  <c r="H145"/>
  <c r="G145"/>
  <c r="G144"/>
  <c r="H144" s="1"/>
  <c r="G143"/>
  <c r="H143" s="1"/>
  <c r="G142"/>
  <c r="H142" s="1"/>
  <c r="H141"/>
  <c r="G141"/>
  <c r="G140"/>
  <c r="H140" s="1"/>
  <c r="G139"/>
  <c r="H139" s="1"/>
  <c r="G138"/>
  <c r="H138" s="1"/>
  <c r="G137"/>
  <c r="H137" s="1"/>
  <c r="G136"/>
  <c r="H136" s="1"/>
  <c r="G135"/>
  <c r="H135" s="1"/>
  <c r="G134"/>
  <c r="H134" s="1"/>
  <c r="H133"/>
  <c r="G133"/>
  <c r="G132"/>
  <c r="H132" s="1"/>
  <c r="G131"/>
  <c r="H131" s="1"/>
  <c r="G130"/>
  <c r="H130" s="1"/>
  <c r="G129"/>
  <c r="H129" s="1"/>
  <c r="G128"/>
  <c r="H128" s="1"/>
  <c r="G127"/>
  <c r="H127" s="1"/>
  <c r="G126"/>
  <c r="H126" s="1"/>
  <c r="G125"/>
  <c r="H125" s="1"/>
  <c r="G124"/>
  <c r="H124" s="1"/>
  <c r="H123"/>
  <c r="G123"/>
  <c r="G122"/>
  <c r="H122" s="1"/>
  <c r="G121"/>
  <c r="H121" s="1"/>
  <c r="G120"/>
  <c r="H120" s="1"/>
  <c r="G119"/>
  <c r="H119" s="1"/>
  <c r="G118"/>
  <c r="H118" s="1"/>
  <c r="G117"/>
  <c r="H117" s="1"/>
  <c r="G116"/>
  <c r="H116" s="1"/>
  <c r="H115"/>
  <c r="G115"/>
  <c r="G114"/>
  <c r="H114" s="1"/>
  <c r="G113"/>
  <c r="H113" s="1"/>
  <c r="G112"/>
  <c r="H112" s="1"/>
  <c r="G111"/>
  <c r="H111" s="1"/>
  <c r="G110"/>
  <c r="H110" s="1"/>
  <c r="G109"/>
  <c r="H109" s="1"/>
  <c r="G108"/>
  <c r="H108" s="1"/>
  <c r="G107"/>
  <c r="H107" s="1"/>
  <c r="G106"/>
  <c r="H106" s="1"/>
  <c r="H105"/>
  <c r="G105"/>
  <c r="G104"/>
  <c r="H104" s="1"/>
  <c r="G103"/>
  <c r="H103" s="1"/>
  <c r="G102"/>
  <c r="H102" s="1"/>
  <c r="G101"/>
  <c r="H101" s="1"/>
  <c r="G100"/>
  <c r="H100" s="1"/>
  <c r="G99"/>
  <c r="H99" s="1"/>
  <c r="G98"/>
  <c r="H98" s="1"/>
  <c r="H97"/>
  <c r="G97"/>
  <c r="G96"/>
  <c r="H96" s="1"/>
  <c r="G95"/>
  <c r="H95" s="1"/>
  <c r="G94"/>
  <c r="H94" s="1"/>
  <c r="G93"/>
  <c r="H93" s="1"/>
  <c r="G92"/>
  <c r="H92" s="1"/>
  <c r="G91"/>
  <c r="H91" s="1"/>
  <c r="G90"/>
  <c r="H90" s="1"/>
  <c r="G89"/>
  <c r="H89" s="1"/>
  <c r="G88"/>
  <c r="H88" s="1"/>
  <c r="H87"/>
  <c r="G87"/>
  <c r="G86"/>
  <c r="H86" s="1"/>
  <c r="G85"/>
  <c r="H85" s="1"/>
  <c r="G84"/>
  <c r="H84" s="1"/>
  <c r="G83"/>
  <c r="H83" s="1"/>
  <c r="G82"/>
  <c r="H82" s="1"/>
  <c r="H81"/>
  <c r="G81"/>
  <c r="G80"/>
  <c r="H80" s="1"/>
  <c r="H79"/>
  <c r="G79"/>
  <c r="G78"/>
  <c r="H78" s="1"/>
  <c r="G77"/>
  <c r="H77" s="1"/>
  <c r="G76"/>
  <c r="H76" s="1"/>
  <c r="G75"/>
  <c r="H75" s="1"/>
  <c r="G74"/>
  <c r="H74" s="1"/>
  <c r="G73"/>
  <c r="H73" s="1"/>
  <c r="G72"/>
  <c r="H72" s="1"/>
  <c r="G71"/>
  <c r="H71" s="1"/>
  <c r="G70"/>
  <c r="H70" s="1"/>
  <c r="H69"/>
  <c r="G69"/>
  <c r="G68"/>
  <c r="H68" s="1"/>
  <c r="G67"/>
  <c r="H67" s="1"/>
  <c r="G66"/>
  <c r="H66" s="1"/>
  <c r="G65"/>
  <c r="H65" s="1"/>
  <c r="G64"/>
  <c r="H64" s="1"/>
  <c r="G63"/>
  <c r="H63" s="1"/>
  <c r="G62"/>
  <c r="H62" s="1"/>
  <c r="H61"/>
  <c r="G61"/>
  <c r="G60"/>
  <c r="H60" s="1"/>
  <c r="G59"/>
  <c r="H59" s="1"/>
  <c r="G58"/>
  <c r="H58" s="1"/>
  <c r="G57"/>
  <c r="H57" s="1"/>
  <c r="G56"/>
  <c r="H56" s="1"/>
  <c r="G55"/>
  <c r="H55" s="1"/>
  <c r="G54"/>
  <c r="H54" s="1"/>
  <c r="G53"/>
  <c r="H53" s="1"/>
  <c r="G52"/>
  <c r="H52" s="1"/>
  <c r="H51"/>
  <c r="G51"/>
  <c r="G50"/>
  <c r="H50" s="1"/>
  <c r="G49"/>
  <c r="H49" s="1"/>
  <c r="G48"/>
  <c r="H48" s="1"/>
  <c r="G47"/>
  <c r="H47" s="1"/>
  <c r="G46"/>
  <c r="H46" s="1"/>
  <c r="G45"/>
  <c r="H45" s="1"/>
  <c r="G44"/>
  <c r="H44" s="1"/>
  <c r="H43"/>
  <c r="G43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H33"/>
  <c r="G33"/>
  <c r="G32"/>
  <c r="H32" s="1"/>
  <c r="G31"/>
  <c r="H31" s="1"/>
  <c r="G30"/>
  <c r="H30" s="1"/>
  <c r="G29"/>
  <c r="H29" s="1"/>
  <c r="G28"/>
  <c r="H28" s="1"/>
  <c r="G27"/>
  <c r="H27" s="1"/>
  <c r="G26"/>
  <c r="H26" s="1"/>
  <c r="H25"/>
  <c r="G25"/>
  <c r="G24"/>
  <c r="H24" s="1"/>
  <c r="G23"/>
  <c r="H23" s="1"/>
  <c r="G22"/>
  <c r="H22" s="1"/>
  <c r="G21"/>
  <c r="H21" s="1"/>
  <c r="G20"/>
  <c r="H20" s="1"/>
  <c r="H19"/>
  <c r="G19"/>
  <c r="G18"/>
  <c r="H18" s="1"/>
  <c r="G17"/>
  <c r="H17" s="1"/>
  <c r="G16"/>
  <c r="H16" s="1"/>
  <c r="H15"/>
  <c r="G15"/>
  <c r="G14"/>
  <c r="H14" s="1"/>
  <c r="G13"/>
  <c r="H13" s="1"/>
  <c r="G12"/>
  <c r="H12" s="1"/>
  <c r="G11"/>
  <c r="H11" s="1"/>
  <c r="G10"/>
  <c r="H10" s="1"/>
  <c r="G9"/>
  <c r="H9" s="1"/>
  <c r="G8"/>
  <c r="H8" s="1"/>
  <c r="H7"/>
  <c r="G7"/>
  <c r="G6"/>
  <c r="H6" s="1"/>
  <c r="G5"/>
  <c r="H5" s="1"/>
  <c r="G4"/>
  <c r="H4" s="1"/>
  <c r="C1"/>
  <c r="B16" i="1" s="1"/>
  <c r="B1" i="5"/>
  <c r="G353" i="4"/>
  <c r="H353" s="1"/>
  <c r="G352"/>
  <c r="H352" s="1"/>
  <c r="G351"/>
  <c r="H351" s="1"/>
  <c r="G350"/>
  <c r="H350" s="1"/>
  <c r="G349"/>
  <c r="H349" s="1"/>
  <c r="G348"/>
  <c r="H348" s="1"/>
  <c r="G347"/>
  <c r="H347" s="1"/>
  <c r="G346"/>
  <c r="H346" s="1"/>
  <c r="G345"/>
  <c r="H345" s="1"/>
  <c r="G344"/>
  <c r="H344" s="1"/>
  <c r="H343"/>
  <c r="G343"/>
  <c r="G342"/>
  <c r="H342" s="1"/>
  <c r="G341"/>
  <c r="H341" s="1"/>
  <c r="G340"/>
  <c r="H340" s="1"/>
  <c r="G339"/>
  <c r="H339" s="1"/>
  <c r="G338"/>
  <c r="H338" s="1"/>
  <c r="H337"/>
  <c r="G337"/>
  <c r="G336"/>
  <c r="H336" s="1"/>
  <c r="G335"/>
  <c r="H335" s="1"/>
  <c r="G334"/>
  <c r="H334" s="1"/>
  <c r="G333"/>
  <c r="H333" s="1"/>
  <c r="G332"/>
  <c r="H332" s="1"/>
  <c r="G331"/>
  <c r="H331" s="1"/>
  <c r="G330"/>
  <c r="H330" s="1"/>
  <c r="G329"/>
  <c r="H329" s="1"/>
  <c r="G328"/>
  <c r="H328" s="1"/>
  <c r="G327"/>
  <c r="H327" s="1"/>
  <c r="G326"/>
  <c r="H326" s="1"/>
  <c r="G325"/>
  <c r="H325" s="1"/>
  <c r="G324"/>
  <c r="H324" s="1"/>
  <c r="G323"/>
  <c r="H323" s="1"/>
  <c r="G322"/>
  <c r="H322" s="1"/>
  <c r="G321"/>
  <c r="H321" s="1"/>
  <c r="G320"/>
  <c r="H320" s="1"/>
  <c r="G319"/>
  <c r="H319" s="1"/>
  <c r="G318"/>
  <c r="H318" s="1"/>
  <c r="G317"/>
  <c r="H317" s="1"/>
  <c r="G316"/>
  <c r="H316" s="1"/>
  <c r="G315"/>
  <c r="H315" s="1"/>
  <c r="G314"/>
  <c r="H314" s="1"/>
  <c r="H313"/>
  <c r="G313"/>
  <c r="G312"/>
  <c r="H312" s="1"/>
  <c r="G311"/>
  <c r="H311" s="1"/>
  <c r="G310"/>
  <c r="H310" s="1"/>
  <c r="G309"/>
  <c r="H309" s="1"/>
  <c r="G308"/>
  <c r="H308" s="1"/>
  <c r="H307"/>
  <c r="G307"/>
  <c r="G306"/>
  <c r="H306" s="1"/>
  <c r="G305"/>
  <c r="H305" s="1"/>
  <c r="G304"/>
  <c r="H304" s="1"/>
  <c r="G303"/>
  <c r="H303" s="1"/>
  <c r="G302"/>
  <c r="H302" s="1"/>
  <c r="H301"/>
  <c r="G301"/>
  <c r="G300"/>
  <c r="H300" s="1"/>
  <c r="G299"/>
  <c r="H299" s="1"/>
  <c r="G298"/>
  <c r="H298" s="1"/>
  <c r="G297"/>
  <c r="H297" s="1"/>
  <c r="G296"/>
  <c r="H296" s="1"/>
  <c r="H295"/>
  <c r="G295"/>
  <c r="G294"/>
  <c r="H294" s="1"/>
  <c r="G293"/>
  <c r="H293" s="1"/>
  <c r="G292"/>
  <c r="H292" s="1"/>
  <c r="G291"/>
  <c r="H291" s="1"/>
  <c r="G290"/>
  <c r="H290" s="1"/>
  <c r="G289"/>
  <c r="H289" s="1"/>
  <c r="G288"/>
  <c r="H288" s="1"/>
  <c r="G287"/>
  <c r="H287" s="1"/>
  <c r="G286"/>
  <c r="H286" s="1"/>
  <c r="G285"/>
  <c r="H285" s="1"/>
  <c r="G284"/>
  <c r="H284" s="1"/>
  <c r="G283"/>
  <c r="H283" s="1"/>
  <c r="G282"/>
  <c r="H282" s="1"/>
  <c r="G281"/>
  <c r="H281" s="1"/>
  <c r="G280"/>
  <c r="H280" s="1"/>
  <c r="G279"/>
  <c r="H279" s="1"/>
  <c r="G278"/>
  <c r="H278" s="1"/>
  <c r="G277"/>
  <c r="H277" s="1"/>
  <c r="G276"/>
  <c r="H276" s="1"/>
  <c r="G275"/>
  <c r="H275" s="1"/>
  <c r="G274"/>
  <c r="H274" s="1"/>
  <c r="G273"/>
  <c r="H273" s="1"/>
  <c r="G272"/>
  <c r="H272" s="1"/>
  <c r="H271"/>
  <c r="G271"/>
  <c r="G270"/>
  <c r="H270" s="1"/>
  <c r="G269"/>
  <c r="H269" s="1"/>
  <c r="G268"/>
  <c r="H268" s="1"/>
  <c r="G267"/>
  <c r="H267" s="1"/>
  <c r="G266"/>
  <c r="H266" s="1"/>
  <c r="H265"/>
  <c r="G265"/>
  <c r="G264"/>
  <c r="H264" s="1"/>
  <c r="G263"/>
  <c r="H263" s="1"/>
  <c r="G262"/>
  <c r="H262" s="1"/>
  <c r="G261"/>
  <c r="H261" s="1"/>
  <c r="G260"/>
  <c r="H260" s="1"/>
  <c r="G259"/>
  <c r="H259" s="1"/>
  <c r="G258"/>
  <c r="H258" s="1"/>
  <c r="G257"/>
  <c r="H257" s="1"/>
  <c r="G256"/>
  <c r="H256" s="1"/>
  <c r="G255"/>
  <c r="H255" s="1"/>
  <c r="G254"/>
  <c r="H254" s="1"/>
  <c r="G253"/>
  <c r="H253" s="1"/>
  <c r="G252"/>
  <c r="H252" s="1"/>
  <c r="G251"/>
  <c r="H251" s="1"/>
  <c r="G250"/>
  <c r="H250" s="1"/>
  <c r="G249"/>
  <c r="H249" s="1"/>
  <c r="G248"/>
  <c r="H248" s="1"/>
  <c r="G247"/>
  <c r="H247" s="1"/>
  <c r="G246"/>
  <c r="H246" s="1"/>
  <c r="G245"/>
  <c r="H245" s="1"/>
  <c r="G244"/>
  <c r="H244" s="1"/>
  <c r="G243"/>
  <c r="H243" s="1"/>
  <c r="G242"/>
  <c r="H242" s="1"/>
  <c r="H241"/>
  <c r="G241"/>
  <c r="G240"/>
  <c r="H240" s="1"/>
  <c r="G239"/>
  <c r="H239" s="1"/>
  <c r="G238"/>
  <c r="H238" s="1"/>
  <c r="G237"/>
  <c r="H237" s="1"/>
  <c r="G236"/>
  <c r="H236" s="1"/>
  <c r="H235"/>
  <c r="G235"/>
  <c r="G234"/>
  <c r="H234" s="1"/>
  <c r="G233"/>
  <c r="H233" s="1"/>
  <c r="G232"/>
  <c r="H232" s="1"/>
  <c r="G231"/>
  <c r="H231" s="1"/>
  <c r="G230"/>
  <c r="H230" s="1"/>
  <c r="H229"/>
  <c r="G229"/>
  <c r="G228"/>
  <c r="H228" s="1"/>
  <c r="G227"/>
  <c r="H227" s="1"/>
  <c r="G226"/>
  <c r="H226" s="1"/>
  <c r="G225"/>
  <c r="H225" s="1"/>
  <c r="G224"/>
  <c r="H224" s="1"/>
  <c r="H223"/>
  <c r="G223"/>
  <c r="G222"/>
  <c r="H222" s="1"/>
  <c r="G221"/>
  <c r="H221" s="1"/>
  <c r="G220"/>
  <c r="H220" s="1"/>
  <c r="G219"/>
  <c r="H219" s="1"/>
  <c r="G218"/>
  <c r="H218" s="1"/>
  <c r="G217"/>
  <c r="H217" s="1"/>
  <c r="G216"/>
  <c r="H216" s="1"/>
  <c r="G215"/>
  <c r="H215" s="1"/>
  <c r="G214"/>
  <c r="H214" s="1"/>
  <c r="G213"/>
  <c r="H213" s="1"/>
  <c r="G212"/>
  <c r="H212" s="1"/>
  <c r="G211"/>
  <c r="H211" s="1"/>
  <c r="G210"/>
  <c r="H210" s="1"/>
  <c r="G209"/>
  <c r="H209" s="1"/>
  <c r="G208"/>
  <c r="H208" s="1"/>
  <c r="G207"/>
  <c r="H207" s="1"/>
  <c r="G206"/>
  <c r="H206" s="1"/>
  <c r="G205"/>
  <c r="H205" s="1"/>
  <c r="G204"/>
  <c r="H204" s="1"/>
  <c r="G203"/>
  <c r="H203" s="1"/>
  <c r="G202"/>
  <c r="H202" s="1"/>
  <c r="G201"/>
  <c r="H201" s="1"/>
  <c r="G200"/>
  <c r="H200" s="1"/>
  <c r="H199"/>
  <c r="G199"/>
  <c r="G198"/>
  <c r="H198" s="1"/>
  <c r="G197"/>
  <c r="H197" s="1"/>
  <c r="G196"/>
  <c r="H196" s="1"/>
  <c r="G195"/>
  <c r="H195" s="1"/>
  <c r="G194"/>
  <c r="H194" s="1"/>
  <c r="H193"/>
  <c r="G193"/>
  <c r="G192"/>
  <c r="H192" s="1"/>
  <c r="G191"/>
  <c r="H191" s="1"/>
  <c r="G190"/>
  <c r="H190" s="1"/>
  <c r="G189"/>
  <c r="H189" s="1"/>
  <c r="G188"/>
  <c r="H188" s="1"/>
  <c r="G187"/>
  <c r="H187" s="1"/>
  <c r="G186"/>
  <c r="H186" s="1"/>
  <c r="G185"/>
  <c r="H185" s="1"/>
  <c r="G184"/>
  <c r="H184" s="1"/>
  <c r="G183"/>
  <c r="H183" s="1"/>
  <c r="G182"/>
  <c r="H182" s="1"/>
  <c r="G181"/>
  <c r="H181" s="1"/>
  <c r="G180"/>
  <c r="H180" s="1"/>
  <c r="G179"/>
  <c r="H179" s="1"/>
  <c r="G178"/>
  <c r="H178" s="1"/>
  <c r="G177"/>
  <c r="H177" s="1"/>
  <c r="G176"/>
  <c r="H176" s="1"/>
  <c r="G175"/>
  <c r="H175" s="1"/>
  <c r="G174"/>
  <c r="H174" s="1"/>
  <c r="G173"/>
  <c r="H173" s="1"/>
  <c r="G172"/>
  <c r="H172" s="1"/>
  <c r="G171"/>
  <c r="H171" s="1"/>
  <c r="G170"/>
  <c r="H170" s="1"/>
  <c r="H169"/>
  <c r="G169"/>
  <c r="G168"/>
  <c r="H168" s="1"/>
  <c r="G167"/>
  <c r="H167" s="1"/>
  <c r="G166"/>
  <c r="H166" s="1"/>
  <c r="G165"/>
  <c r="H165" s="1"/>
  <c r="G164"/>
  <c r="H164" s="1"/>
  <c r="H163"/>
  <c r="G163"/>
  <c r="G162"/>
  <c r="H162" s="1"/>
  <c r="G161"/>
  <c r="H161" s="1"/>
  <c r="G160"/>
  <c r="H160" s="1"/>
  <c r="G159"/>
  <c r="H159" s="1"/>
  <c r="G158"/>
  <c r="H158" s="1"/>
  <c r="H157"/>
  <c r="G157"/>
  <c r="G156"/>
  <c r="H156" s="1"/>
  <c r="G155"/>
  <c r="H155" s="1"/>
  <c r="G154"/>
  <c r="H154" s="1"/>
  <c r="G153"/>
  <c r="H153" s="1"/>
  <c r="G152"/>
  <c r="H152" s="1"/>
  <c r="H151"/>
  <c r="G151"/>
  <c r="G150"/>
  <c r="H150" s="1"/>
  <c r="G149"/>
  <c r="H149" s="1"/>
  <c r="G148"/>
  <c r="H148" s="1"/>
  <c r="G147"/>
  <c r="H147" s="1"/>
  <c r="G146"/>
  <c r="H146" s="1"/>
  <c r="G145"/>
  <c r="H145" s="1"/>
  <c r="G144"/>
  <c r="H144" s="1"/>
  <c r="G143"/>
  <c r="H143" s="1"/>
  <c r="G142"/>
  <c r="H142" s="1"/>
  <c r="G141"/>
  <c r="H141" s="1"/>
  <c r="G140"/>
  <c r="H140" s="1"/>
  <c r="G139"/>
  <c r="H139" s="1"/>
  <c r="G138"/>
  <c r="H138" s="1"/>
  <c r="G137"/>
  <c r="H137" s="1"/>
  <c r="G136"/>
  <c r="H136" s="1"/>
  <c r="G135"/>
  <c r="H135" s="1"/>
  <c r="G134"/>
  <c r="H134" s="1"/>
  <c r="G133"/>
  <c r="H133" s="1"/>
  <c r="G132"/>
  <c r="H132" s="1"/>
  <c r="G131"/>
  <c r="H131" s="1"/>
  <c r="G130"/>
  <c r="H130" s="1"/>
  <c r="G129"/>
  <c r="H129" s="1"/>
  <c r="G128"/>
  <c r="H128" s="1"/>
  <c r="G127"/>
  <c r="H127" s="1"/>
  <c r="G126"/>
  <c r="H126" s="1"/>
  <c r="G125"/>
  <c r="H125" s="1"/>
  <c r="G124"/>
  <c r="H124" s="1"/>
  <c r="G123"/>
  <c r="H123" s="1"/>
  <c r="G122"/>
  <c r="H122" s="1"/>
  <c r="H121"/>
  <c r="G121"/>
  <c r="G120"/>
  <c r="H120" s="1"/>
  <c r="G119"/>
  <c r="H119" s="1"/>
  <c r="G118"/>
  <c r="H118" s="1"/>
  <c r="G117"/>
  <c r="H117" s="1"/>
  <c r="G116"/>
  <c r="H116" s="1"/>
  <c r="G115"/>
  <c r="H115" s="1"/>
  <c r="G114"/>
  <c r="H114" s="1"/>
  <c r="G113"/>
  <c r="H113" s="1"/>
  <c r="G112"/>
  <c r="H112" s="1"/>
  <c r="G111"/>
  <c r="H111" s="1"/>
  <c r="G110"/>
  <c r="H110" s="1"/>
  <c r="G109"/>
  <c r="H109" s="1"/>
  <c r="G108"/>
  <c r="H108" s="1"/>
  <c r="G107"/>
  <c r="H107" s="1"/>
  <c r="G106"/>
  <c r="H106" s="1"/>
  <c r="G105"/>
  <c r="H105" s="1"/>
  <c r="G104"/>
  <c r="H104" s="1"/>
  <c r="G103"/>
  <c r="H103" s="1"/>
  <c r="G102"/>
  <c r="H102" s="1"/>
  <c r="G101"/>
  <c r="H101" s="1"/>
  <c r="G100"/>
  <c r="H100" s="1"/>
  <c r="G99"/>
  <c r="H99" s="1"/>
  <c r="G98"/>
  <c r="H98" s="1"/>
  <c r="G97"/>
  <c r="H97" s="1"/>
  <c r="G96"/>
  <c r="H96" s="1"/>
  <c r="G95"/>
  <c r="H95" s="1"/>
  <c r="G94"/>
  <c r="H94" s="1"/>
  <c r="G93"/>
  <c r="H93" s="1"/>
  <c r="G92"/>
  <c r="H92" s="1"/>
  <c r="H91"/>
  <c r="G91"/>
  <c r="G90"/>
  <c r="H90" s="1"/>
  <c r="G89"/>
  <c r="H89" s="1"/>
  <c r="G88"/>
  <c r="H88" s="1"/>
  <c r="G87"/>
  <c r="H87" s="1"/>
  <c r="G86"/>
  <c r="H86" s="1"/>
  <c r="H85"/>
  <c r="G85"/>
  <c r="G84"/>
  <c r="H84" s="1"/>
  <c r="G83"/>
  <c r="H83" s="1"/>
  <c r="G82"/>
  <c r="H82" s="1"/>
  <c r="G81"/>
  <c r="H81" s="1"/>
  <c r="G80"/>
  <c r="H80" s="1"/>
  <c r="H79"/>
  <c r="G79"/>
  <c r="G78"/>
  <c r="H78" s="1"/>
  <c r="G77"/>
  <c r="H77" s="1"/>
  <c r="G76"/>
  <c r="H76" s="1"/>
  <c r="G75"/>
  <c r="H75" s="1"/>
  <c r="G74"/>
  <c r="H74" s="1"/>
  <c r="G73"/>
  <c r="H73" s="1"/>
  <c r="G72"/>
  <c r="H72" s="1"/>
  <c r="G71"/>
  <c r="H71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G58"/>
  <c r="H58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H49"/>
  <c r="G49"/>
  <c r="G48"/>
  <c r="H48" s="1"/>
  <c r="G47"/>
  <c r="H47" s="1"/>
  <c r="G46"/>
  <c r="H46" s="1"/>
  <c r="G45"/>
  <c r="H45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2"/>
  <c r="H32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H19"/>
  <c r="G19"/>
  <c r="G18"/>
  <c r="H18" s="1"/>
  <c r="G17"/>
  <c r="H17" s="1"/>
  <c r="G16"/>
  <c r="H16" s="1"/>
  <c r="G15"/>
  <c r="H15" s="1"/>
  <c r="G14"/>
  <c r="H14" s="1"/>
  <c r="G13"/>
  <c r="H13" s="1"/>
  <c r="G12"/>
  <c r="H12" s="1"/>
  <c r="G11"/>
  <c r="H11" s="1"/>
  <c r="G10"/>
  <c r="H10" s="1"/>
  <c r="G9"/>
  <c r="H9" s="1"/>
  <c r="G8"/>
  <c r="H8" s="1"/>
  <c r="H7"/>
  <c r="G7"/>
  <c r="G6"/>
  <c r="H6" s="1"/>
  <c r="G5"/>
  <c r="H5" s="1"/>
  <c r="G4"/>
  <c r="H4" s="1"/>
  <c r="C1"/>
  <c r="B15" i="1" s="1"/>
  <c r="B1" i="4"/>
  <c r="G353" i="3"/>
  <c r="H353" s="1"/>
  <c r="G352"/>
  <c r="H352" s="1"/>
  <c r="H351"/>
  <c r="G351"/>
  <c r="G350"/>
  <c r="H350" s="1"/>
  <c r="G349"/>
  <c r="H349" s="1"/>
  <c r="G348"/>
  <c r="H348" s="1"/>
  <c r="G347"/>
  <c r="H347" s="1"/>
  <c r="G346"/>
  <c r="H346" s="1"/>
  <c r="G345"/>
  <c r="H345" s="1"/>
  <c r="G344"/>
  <c r="H344" s="1"/>
  <c r="G343"/>
  <c r="H343" s="1"/>
  <c r="G342"/>
  <c r="H342" s="1"/>
  <c r="G341"/>
  <c r="H341" s="1"/>
  <c r="G340"/>
  <c r="H340" s="1"/>
  <c r="G339"/>
  <c r="H339" s="1"/>
  <c r="H338"/>
  <c r="G338"/>
  <c r="G337"/>
  <c r="H337" s="1"/>
  <c r="G336"/>
  <c r="H336" s="1"/>
  <c r="H335"/>
  <c r="G335"/>
  <c r="G334"/>
  <c r="H334" s="1"/>
  <c r="G333"/>
  <c r="H333" s="1"/>
  <c r="G332"/>
  <c r="H332" s="1"/>
  <c r="G331"/>
  <c r="H331" s="1"/>
  <c r="G330"/>
  <c r="H330" s="1"/>
  <c r="G329"/>
  <c r="H329" s="1"/>
  <c r="G328"/>
  <c r="H328" s="1"/>
  <c r="H327"/>
  <c r="G327"/>
  <c r="G326"/>
  <c r="H326" s="1"/>
  <c r="G325"/>
  <c r="H325" s="1"/>
  <c r="G324"/>
  <c r="H324" s="1"/>
  <c r="G323"/>
  <c r="H323" s="1"/>
  <c r="G322"/>
  <c r="H322" s="1"/>
  <c r="G321"/>
  <c r="H321" s="1"/>
  <c r="G320"/>
  <c r="H320" s="1"/>
  <c r="G319"/>
  <c r="H319" s="1"/>
  <c r="G318"/>
  <c r="H318" s="1"/>
  <c r="G317"/>
  <c r="H317" s="1"/>
  <c r="G316"/>
  <c r="H316" s="1"/>
  <c r="G315"/>
  <c r="H315" s="1"/>
  <c r="H314"/>
  <c r="G314"/>
  <c r="G313"/>
  <c r="H313" s="1"/>
  <c r="G312"/>
  <c r="H312" s="1"/>
  <c r="H311"/>
  <c r="G311"/>
  <c r="G310"/>
  <c r="H310" s="1"/>
  <c r="G309"/>
  <c r="H309" s="1"/>
  <c r="G308"/>
  <c r="H308" s="1"/>
  <c r="G307"/>
  <c r="H307" s="1"/>
  <c r="G306"/>
  <c r="H306" s="1"/>
  <c r="G305"/>
  <c r="H305" s="1"/>
  <c r="G304"/>
  <c r="H304" s="1"/>
  <c r="H303"/>
  <c r="G303"/>
  <c r="G302"/>
  <c r="H302" s="1"/>
  <c r="G301"/>
  <c r="H301" s="1"/>
  <c r="G300"/>
  <c r="H300" s="1"/>
  <c r="G299"/>
  <c r="H299" s="1"/>
  <c r="G298"/>
  <c r="H298" s="1"/>
  <c r="G297"/>
  <c r="H297" s="1"/>
  <c r="G296"/>
  <c r="H296" s="1"/>
  <c r="G295"/>
  <c r="H295" s="1"/>
  <c r="G294"/>
  <c r="H294" s="1"/>
  <c r="G293"/>
  <c r="H293" s="1"/>
  <c r="G292"/>
  <c r="H292" s="1"/>
  <c r="G291"/>
  <c r="H291" s="1"/>
  <c r="H290"/>
  <c r="G290"/>
  <c r="G289"/>
  <c r="H289" s="1"/>
  <c r="G288"/>
  <c r="H288" s="1"/>
  <c r="H287"/>
  <c r="G287"/>
  <c r="G286"/>
  <c r="H286" s="1"/>
  <c r="G285"/>
  <c r="H285" s="1"/>
  <c r="G284"/>
  <c r="H284" s="1"/>
  <c r="G283"/>
  <c r="H283" s="1"/>
  <c r="G282"/>
  <c r="H282" s="1"/>
  <c r="G281"/>
  <c r="H281" s="1"/>
  <c r="G280"/>
  <c r="H280" s="1"/>
  <c r="H279"/>
  <c r="G279"/>
  <c r="H278"/>
  <c r="G278"/>
  <c r="G277"/>
  <c r="H277" s="1"/>
  <c r="G276"/>
  <c r="H276" s="1"/>
  <c r="G275"/>
  <c r="H275" s="1"/>
  <c r="G274"/>
  <c r="H274" s="1"/>
  <c r="G273"/>
  <c r="H273" s="1"/>
  <c r="G272"/>
  <c r="H272" s="1"/>
  <c r="G271"/>
  <c r="H271" s="1"/>
  <c r="G270"/>
  <c r="H270" s="1"/>
  <c r="G269"/>
  <c r="H269" s="1"/>
  <c r="G268"/>
  <c r="H268" s="1"/>
  <c r="G267"/>
  <c r="H267" s="1"/>
  <c r="H266"/>
  <c r="G266"/>
  <c r="G265"/>
  <c r="H265" s="1"/>
  <c r="G264"/>
  <c r="H264" s="1"/>
  <c r="H263"/>
  <c r="G263"/>
  <c r="G262"/>
  <c r="H262" s="1"/>
  <c r="G261"/>
  <c r="H261" s="1"/>
  <c r="H260"/>
  <c r="G260"/>
  <c r="G259"/>
  <c r="H259" s="1"/>
  <c r="G258"/>
  <c r="H258" s="1"/>
  <c r="G257"/>
  <c r="H257" s="1"/>
  <c r="G256"/>
  <c r="H256" s="1"/>
  <c r="H255"/>
  <c r="G255"/>
  <c r="H254"/>
  <c r="G254"/>
  <c r="G253"/>
  <c r="H253" s="1"/>
  <c r="G252"/>
  <c r="H252" s="1"/>
  <c r="G251"/>
  <c r="H251" s="1"/>
  <c r="G250"/>
  <c r="H250" s="1"/>
  <c r="G249"/>
  <c r="H249" s="1"/>
  <c r="G248"/>
  <c r="H248" s="1"/>
  <c r="G247"/>
  <c r="H247" s="1"/>
  <c r="G246"/>
  <c r="H246" s="1"/>
  <c r="G245"/>
  <c r="H245" s="1"/>
  <c r="G244"/>
  <c r="H244" s="1"/>
  <c r="G243"/>
  <c r="H243" s="1"/>
  <c r="H242"/>
  <c r="G242"/>
  <c r="G241"/>
  <c r="H241" s="1"/>
  <c r="G240"/>
  <c r="H240" s="1"/>
  <c r="H239"/>
  <c r="G239"/>
  <c r="G238"/>
  <c r="H238" s="1"/>
  <c r="G237"/>
  <c r="H237" s="1"/>
  <c r="H236"/>
  <c r="G236"/>
  <c r="G235"/>
  <c r="H235" s="1"/>
  <c r="G234"/>
  <c r="H234" s="1"/>
  <c r="H233"/>
  <c r="G233"/>
  <c r="G232"/>
  <c r="H232" s="1"/>
  <c r="H231"/>
  <c r="G231"/>
  <c r="H230"/>
  <c r="G230"/>
  <c r="G229"/>
  <c r="H229" s="1"/>
  <c r="G228"/>
  <c r="H228" s="1"/>
  <c r="G227"/>
  <c r="H227" s="1"/>
  <c r="G226"/>
  <c r="H226" s="1"/>
  <c r="G225"/>
  <c r="H225" s="1"/>
  <c r="G224"/>
  <c r="H224" s="1"/>
  <c r="G223"/>
  <c r="H223" s="1"/>
  <c r="G222"/>
  <c r="H222" s="1"/>
  <c r="G221"/>
  <c r="H221" s="1"/>
  <c r="G220"/>
  <c r="H220" s="1"/>
  <c r="G219"/>
  <c r="H219" s="1"/>
  <c r="H218"/>
  <c r="G218"/>
  <c r="G217"/>
  <c r="H217" s="1"/>
  <c r="G216"/>
  <c r="H216" s="1"/>
  <c r="H215"/>
  <c r="G215"/>
  <c r="G214"/>
  <c r="H214" s="1"/>
  <c r="G213"/>
  <c r="H213" s="1"/>
  <c r="H212"/>
  <c r="G212"/>
  <c r="G211"/>
  <c r="H211" s="1"/>
  <c r="G210"/>
  <c r="H210" s="1"/>
  <c r="G209"/>
  <c r="H209" s="1"/>
  <c r="G208"/>
  <c r="H208" s="1"/>
  <c r="H207"/>
  <c r="G207"/>
  <c r="H206"/>
  <c r="G206"/>
  <c r="G205"/>
  <c r="H205" s="1"/>
  <c r="G204"/>
  <c r="H204" s="1"/>
  <c r="G203"/>
  <c r="H203" s="1"/>
  <c r="G202"/>
  <c r="H202" s="1"/>
  <c r="G201"/>
  <c r="H201" s="1"/>
  <c r="G200"/>
  <c r="H200" s="1"/>
  <c r="G199"/>
  <c r="H199" s="1"/>
  <c r="G198"/>
  <c r="H198" s="1"/>
  <c r="G197"/>
  <c r="H197" s="1"/>
  <c r="G196"/>
  <c r="H196" s="1"/>
  <c r="G195"/>
  <c r="H195" s="1"/>
  <c r="H194"/>
  <c r="G194"/>
  <c r="G193"/>
  <c r="H193" s="1"/>
  <c r="G192"/>
  <c r="H192" s="1"/>
  <c r="H191"/>
  <c r="G191"/>
  <c r="G190"/>
  <c r="H190" s="1"/>
  <c r="G189"/>
  <c r="H189" s="1"/>
  <c r="H188"/>
  <c r="G188"/>
  <c r="G187"/>
  <c r="H187" s="1"/>
  <c r="G186"/>
  <c r="H186" s="1"/>
  <c r="G185"/>
  <c r="H185" s="1"/>
  <c r="G184"/>
  <c r="H184" s="1"/>
  <c r="H183"/>
  <c r="G183"/>
  <c r="G182"/>
  <c r="H182" s="1"/>
  <c r="G181"/>
  <c r="H181" s="1"/>
  <c r="G180"/>
  <c r="H180" s="1"/>
  <c r="G179"/>
  <c r="H179" s="1"/>
  <c r="G178"/>
  <c r="H178" s="1"/>
  <c r="G177"/>
  <c r="H177" s="1"/>
  <c r="G176"/>
  <c r="H176" s="1"/>
  <c r="G175"/>
  <c r="H175" s="1"/>
  <c r="G174"/>
  <c r="H174" s="1"/>
  <c r="G173"/>
  <c r="H173" s="1"/>
  <c r="G172"/>
  <c r="H172" s="1"/>
  <c r="G171"/>
  <c r="H171" s="1"/>
  <c r="H170"/>
  <c r="G170"/>
  <c r="G169"/>
  <c r="H169" s="1"/>
  <c r="G168"/>
  <c r="H168" s="1"/>
  <c r="H167"/>
  <c r="G167"/>
  <c r="G166"/>
  <c r="H166" s="1"/>
  <c r="G165"/>
  <c r="H165" s="1"/>
  <c r="H164"/>
  <c r="G164"/>
  <c r="G163"/>
  <c r="H163" s="1"/>
  <c r="G162"/>
  <c r="H162" s="1"/>
  <c r="G161"/>
  <c r="H161" s="1"/>
  <c r="G160"/>
  <c r="H160" s="1"/>
  <c r="H159"/>
  <c r="G159"/>
  <c r="G158"/>
  <c r="H158" s="1"/>
  <c r="G157"/>
  <c r="H157" s="1"/>
  <c r="G156"/>
  <c r="H156" s="1"/>
  <c r="G155"/>
  <c r="H155" s="1"/>
  <c r="G154"/>
  <c r="H154" s="1"/>
  <c r="G153"/>
  <c r="H153" s="1"/>
  <c r="G152"/>
  <c r="H152" s="1"/>
  <c r="G151"/>
  <c r="H151" s="1"/>
  <c r="G150"/>
  <c r="H150" s="1"/>
  <c r="G149"/>
  <c r="H149" s="1"/>
  <c r="G148"/>
  <c r="H148" s="1"/>
  <c r="G147"/>
  <c r="H147" s="1"/>
  <c r="H146"/>
  <c r="G146"/>
  <c r="G145"/>
  <c r="H145" s="1"/>
  <c r="G144"/>
  <c r="H144" s="1"/>
  <c r="H143"/>
  <c r="G143"/>
  <c r="G142"/>
  <c r="H142" s="1"/>
  <c r="G141"/>
  <c r="H141" s="1"/>
  <c r="H140"/>
  <c r="G140"/>
  <c r="G139"/>
  <c r="H139" s="1"/>
  <c r="G138"/>
  <c r="H138" s="1"/>
  <c r="G137"/>
  <c r="H137" s="1"/>
  <c r="G136"/>
  <c r="H136" s="1"/>
  <c r="H135"/>
  <c r="G135"/>
  <c r="G134"/>
  <c r="H134" s="1"/>
  <c r="G133"/>
  <c r="H133" s="1"/>
  <c r="G132"/>
  <c r="H132" s="1"/>
  <c r="G131"/>
  <c r="H131" s="1"/>
  <c r="G130"/>
  <c r="H130" s="1"/>
  <c r="G129"/>
  <c r="H129" s="1"/>
  <c r="G128"/>
  <c r="H128" s="1"/>
  <c r="G127"/>
  <c r="H127" s="1"/>
  <c r="G126"/>
  <c r="H126" s="1"/>
  <c r="G125"/>
  <c r="H125" s="1"/>
  <c r="G124"/>
  <c r="H124" s="1"/>
  <c r="G123"/>
  <c r="H123" s="1"/>
  <c r="H122"/>
  <c r="G122"/>
  <c r="G121"/>
  <c r="H121" s="1"/>
  <c r="G120"/>
  <c r="H120" s="1"/>
  <c r="H119"/>
  <c r="G119"/>
  <c r="G118"/>
  <c r="H118" s="1"/>
  <c r="G117"/>
  <c r="H117" s="1"/>
  <c r="H116"/>
  <c r="G116"/>
  <c r="G115"/>
  <c r="H115" s="1"/>
  <c r="G114"/>
  <c r="H114" s="1"/>
  <c r="G113"/>
  <c r="H113" s="1"/>
  <c r="G112"/>
  <c r="H112" s="1"/>
  <c r="H111"/>
  <c r="G111"/>
  <c r="H110"/>
  <c r="G110"/>
  <c r="G109"/>
  <c r="H109" s="1"/>
  <c r="G108"/>
  <c r="H108" s="1"/>
  <c r="G107"/>
  <c r="H107" s="1"/>
  <c r="G106"/>
  <c r="H106" s="1"/>
  <c r="G105"/>
  <c r="H105" s="1"/>
  <c r="G104"/>
  <c r="H104" s="1"/>
  <c r="G103"/>
  <c r="H103" s="1"/>
  <c r="G102"/>
  <c r="H102" s="1"/>
  <c r="G101"/>
  <c r="H101" s="1"/>
  <c r="G100"/>
  <c r="H100" s="1"/>
  <c r="G99"/>
  <c r="H99" s="1"/>
  <c r="G98"/>
  <c r="H98" s="1"/>
  <c r="G97"/>
  <c r="H97" s="1"/>
  <c r="G96"/>
  <c r="H96" s="1"/>
  <c r="H95"/>
  <c r="G95"/>
  <c r="G94"/>
  <c r="H94" s="1"/>
  <c r="G93"/>
  <c r="H93" s="1"/>
  <c r="H92"/>
  <c r="G92"/>
  <c r="G91"/>
  <c r="H91" s="1"/>
  <c r="G90"/>
  <c r="H90" s="1"/>
  <c r="G89"/>
  <c r="H89" s="1"/>
  <c r="G88"/>
  <c r="H88" s="1"/>
  <c r="H87"/>
  <c r="G87"/>
  <c r="H86"/>
  <c r="G86"/>
  <c r="G85"/>
  <c r="H85" s="1"/>
  <c r="G84"/>
  <c r="H84" s="1"/>
  <c r="G83"/>
  <c r="H83" s="1"/>
  <c r="G82"/>
  <c r="H82" s="1"/>
  <c r="G81"/>
  <c r="H81" s="1"/>
  <c r="G80"/>
  <c r="H80" s="1"/>
  <c r="G79"/>
  <c r="H79" s="1"/>
  <c r="G78"/>
  <c r="H78" s="1"/>
  <c r="G77"/>
  <c r="H77" s="1"/>
  <c r="G76"/>
  <c r="H76" s="1"/>
  <c r="G75"/>
  <c r="H75" s="1"/>
  <c r="G74"/>
  <c r="H74" s="1"/>
  <c r="G73"/>
  <c r="H73" s="1"/>
  <c r="G72"/>
  <c r="H72" s="1"/>
  <c r="H71"/>
  <c r="G71"/>
  <c r="G70"/>
  <c r="H70" s="1"/>
  <c r="G69"/>
  <c r="H69" s="1"/>
  <c r="H68"/>
  <c r="G68"/>
  <c r="G67"/>
  <c r="H67" s="1"/>
  <c r="G66"/>
  <c r="H66" s="1"/>
  <c r="G65"/>
  <c r="H65" s="1"/>
  <c r="G64"/>
  <c r="H64" s="1"/>
  <c r="H63"/>
  <c r="G63"/>
  <c r="H62"/>
  <c r="G62"/>
  <c r="G61"/>
  <c r="H61" s="1"/>
  <c r="G60"/>
  <c r="H60" s="1"/>
  <c r="G59"/>
  <c r="H59" s="1"/>
  <c r="G58"/>
  <c r="H58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H47"/>
  <c r="G47"/>
  <c r="G46"/>
  <c r="H46" s="1"/>
  <c r="G45"/>
  <c r="H45" s="1"/>
  <c r="H44"/>
  <c r="G44"/>
  <c r="G43"/>
  <c r="H43" s="1"/>
  <c r="G42"/>
  <c r="H42" s="1"/>
  <c r="G41"/>
  <c r="H41" s="1"/>
  <c r="G40"/>
  <c r="H40" s="1"/>
  <c r="H39"/>
  <c r="G39"/>
  <c r="H38"/>
  <c r="G38"/>
  <c r="G37"/>
  <c r="H37" s="1"/>
  <c r="G36"/>
  <c r="H36" s="1"/>
  <c r="G35"/>
  <c r="H35" s="1"/>
  <c r="G34"/>
  <c r="H34" s="1"/>
  <c r="G33"/>
  <c r="H33" s="1"/>
  <c r="G32"/>
  <c r="H32" s="1"/>
  <c r="G31"/>
  <c r="H31" s="1"/>
  <c r="G30"/>
  <c r="H30" s="1"/>
  <c r="G29"/>
  <c r="H29" s="1"/>
  <c r="G28"/>
  <c r="H28" s="1"/>
  <c r="G27"/>
  <c r="H27" s="1"/>
  <c r="H26"/>
  <c r="G26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H15"/>
  <c r="G15"/>
  <c r="G14"/>
  <c r="H14" s="1"/>
  <c r="G13"/>
  <c r="H13" s="1"/>
  <c r="G12"/>
  <c r="H12" s="1"/>
  <c r="G11"/>
  <c r="H11" s="1"/>
  <c r="G10"/>
  <c r="H10" s="1"/>
  <c r="G9"/>
  <c r="H9" s="1"/>
  <c r="G8"/>
  <c r="H8" s="1"/>
  <c r="G7"/>
  <c r="H7" s="1"/>
  <c r="G6"/>
  <c r="H6" s="1"/>
  <c r="G5"/>
  <c r="H5" s="1"/>
  <c r="G4"/>
  <c r="H4" s="1"/>
  <c r="C1"/>
  <c r="B14" i="1" s="1"/>
  <c r="B1" i="3"/>
  <c r="C1" i="2"/>
  <c r="B13" i="1" s="1"/>
  <c r="B1" i="2"/>
  <c r="C13" i="1" s="1"/>
  <c r="G353" i="2"/>
  <c r="H353" s="1"/>
  <c r="G352"/>
  <c r="H352" s="1"/>
  <c r="H351"/>
  <c r="G351"/>
  <c r="G350"/>
  <c r="H350" s="1"/>
  <c r="G349"/>
  <c r="H349" s="1"/>
  <c r="G348"/>
  <c r="H348" s="1"/>
  <c r="H347"/>
  <c r="G347"/>
  <c r="H346"/>
  <c r="G346"/>
  <c r="G345"/>
  <c r="H345" s="1"/>
  <c r="G344"/>
  <c r="H344" s="1"/>
  <c r="G343"/>
  <c r="H343" s="1"/>
  <c r="G342"/>
  <c r="H342" s="1"/>
  <c r="G341"/>
  <c r="H341" s="1"/>
  <c r="G340"/>
  <c r="H340" s="1"/>
  <c r="G339"/>
  <c r="H339" s="1"/>
  <c r="G338"/>
  <c r="H338" s="1"/>
  <c r="G337"/>
  <c r="H337" s="1"/>
  <c r="G336"/>
  <c r="H336" s="1"/>
  <c r="H335"/>
  <c r="G335"/>
  <c r="G334"/>
  <c r="H334" s="1"/>
  <c r="G333"/>
  <c r="H333" s="1"/>
  <c r="G332"/>
  <c r="H332" s="1"/>
  <c r="G331"/>
  <c r="H331" s="1"/>
  <c r="G330"/>
  <c r="H330" s="1"/>
  <c r="G329"/>
  <c r="H329" s="1"/>
  <c r="H328"/>
  <c r="G328"/>
  <c r="G327"/>
  <c r="H327" s="1"/>
  <c r="G326"/>
  <c r="H326" s="1"/>
  <c r="G325"/>
  <c r="H325" s="1"/>
  <c r="G324"/>
  <c r="H324" s="1"/>
  <c r="H323"/>
  <c r="G323"/>
  <c r="H322"/>
  <c r="G322"/>
  <c r="G321"/>
  <c r="H321" s="1"/>
  <c r="G320"/>
  <c r="H320" s="1"/>
  <c r="G319"/>
  <c r="H319" s="1"/>
  <c r="G318"/>
  <c r="H318" s="1"/>
  <c r="G317"/>
  <c r="H317" s="1"/>
  <c r="G316"/>
  <c r="H316" s="1"/>
  <c r="G315"/>
  <c r="H315" s="1"/>
  <c r="G314"/>
  <c r="H314" s="1"/>
  <c r="G313"/>
  <c r="H313" s="1"/>
  <c r="G312"/>
  <c r="H312" s="1"/>
  <c r="G311"/>
  <c r="H311" s="1"/>
  <c r="G310"/>
  <c r="H310" s="1"/>
  <c r="G309"/>
  <c r="H309" s="1"/>
  <c r="G308"/>
  <c r="H308" s="1"/>
  <c r="G307"/>
  <c r="H307" s="1"/>
  <c r="G306"/>
  <c r="H306" s="1"/>
  <c r="G305"/>
  <c r="H305" s="1"/>
  <c r="H304"/>
  <c r="G304"/>
  <c r="G303"/>
  <c r="H303" s="1"/>
  <c r="G302"/>
  <c r="H302" s="1"/>
  <c r="G301"/>
  <c r="H301" s="1"/>
  <c r="G300"/>
  <c r="H300" s="1"/>
  <c r="H299"/>
  <c r="G299"/>
  <c r="H298"/>
  <c r="G298"/>
  <c r="G297"/>
  <c r="H297" s="1"/>
  <c r="G296"/>
  <c r="H296" s="1"/>
  <c r="G295"/>
  <c r="H295" s="1"/>
  <c r="G294"/>
  <c r="H294" s="1"/>
  <c r="G293"/>
  <c r="H293" s="1"/>
  <c r="G292"/>
  <c r="H292" s="1"/>
  <c r="G291"/>
  <c r="H291" s="1"/>
  <c r="G290"/>
  <c r="H290" s="1"/>
  <c r="G289"/>
  <c r="H289" s="1"/>
  <c r="G288"/>
  <c r="H288" s="1"/>
  <c r="G287"/>
  <c r="H287" s="1"/>
  <c r="G286"/>
  <c r="H286" s="1"/>
  <c r="G285"/>
  <c r="H285" s="1"/>
  <c r="G284"/>
  <c r="H284" s="1"/>
  <c r="G283"/>
  <c r="H283" s="1"/>
  <c r="G282"/>
  <c r="H282" s="1"/>
  <c r="G281"/>
  <c r="H281" s="1"/>
  <c r="H280"/>
  <c r="G280"/>
  <c r="H279"/>
  <c r="G279"/>
  <c r="G278"/>
  <c r="H278" s="1"/>
  <c r="G277"/>
  <c r="H277" s="1"/>
  <c r="G276"/>
  <c r="H276" s="1"/>
  <c r="H275"/>
  <c r="G275"/>
  <c r="H274"/>
  <c r="G274"/>
  <c r="G273"/>
  <c r="H273" s="1"/>
  <c r="G272"/>
  <c r="H272" s="1"/>
  <c r="G271"/>
  <c r="H271" s="1"/>
  <c r="G270"/>
  <c r="H270" s="1"/>
  <c r="G269"/>
  <c r="H269" s="1"/>
  <c r="G268"/>
  <c r="H268" s="1"/>
  <c r="G267"/>
  <c r="H267" s="1"/>
  <c r="G266"/>
  <c r="H266" s="1"/>
  <c r="G265"/>
  <c r="H265" s="1"/>
  <c r="G264"/>
  <c r="H264" s="1"/>
  <c r="G263"/>
  <c r="H263" s="1"/>
  <c r="G262"/>
  <c r="H262" s="1"/>
  <c r="G261"/>
  <c r="H261" s="1"/>
  <c r="G260"/>
  <c r="H260" s="1"/>
  <c r="G259"/>
  <c r="H259" s="1"/>
  <c r="G258"/>
  <c r="H258" s="1"/>
  <c r="G257"/>
  <c r="H257" s="1"/>
  <c r="H256"/>
  <c r="G256"/>
  <c r="G255"/>
  <c r="H255" s="1"/>
  <c r="G254"/>
  <c r="H254" s="1"/>
  <c r="G253"/>
  <c r="H253" s="1"/>
  <c r="G252"/>
  <c r="H252" s="1"/>
  <c r="H251"/>
  <c r="G251"/>
  <c r="G250"/>
  <c r="H250" s="1"/>
  <c r="G249"/>
  <c r="H249" s="1"/>
  <c r="G248"/>
  <c r="H248" s="1"/>
  <c r="G247"/>
  <c r="H247" s="1"/>
  <c r="G246"/>
  <c r="H246" s="1"/>
  <c r="G245"/>
  <c r="H245" s="1"/>
  <c r="G244"/>
  <c r="H244" s="1"/>
  <c r="G243"/>
  <c r="H243" s="1"/>
  <c r="H242"/>
  <c r="G242"/>
  <c r="G241"/>
  <c r="H241" s="1"/>
  <c r="G240"/>
  <c r="H240" s="1"/>
  <c r="G239"/>
  <c r="H239" s="1"/>
  <c r="G238"/>
  <c r="H238" s="1"/>
  <c r="G237"/>
  <c r="H237" s="1"/>
  <c r="G236"/>
  <c r="H236" s="1"/>
  <c r="G235"/>
  <c r="H235" s="1"/>
  <c r="G234"/>
  <c r="H234" s="1"/>
  <c r="G233"/>
  <c r="H233" s="1"/>
  <c r="G232"/>
  <c r="H232" s="1"/>
  <c r="G231"/>
  <c r="H231" s="1"/>
  <c r="G230"/>
  <c r="H230" s="1"/>
  <c r="G229"/>
  <c r="H229" s="1"/>
  <c r="G228"/>
  <c r="H228" s="1"/>
  <c r="G227"/>
  <c r="H227" s="1"/>
  <c r="G226"/>
  <c r="H226" s="1"/>
  <c r="G225"/>
  <c r="H225" s="1"/>
  <c r="H224"/>
  <c r="G224"/>
  <c r="G223"/>
  <c r="H223" s="1"/>
  <c r="G222"/>
  <c r="H222" s="1"/>
  <c r="G221"/>
  <c r="H221" s="1"/>
  <c r="G220"/>
  <c r="H220" s="1"/>
  <c r="G219"/>
  <c r="H219" s="1"/>
  <c r="G218"/>
  <c r="H218" s="1"/>
  <c r="G217"/>
  <c r="H217" s="1"/>
  <c r="G216"/>
  <c r="H216" s="1"/>
  <c r="G215"/>
  <c r="H215" s="1"/>
  <c r="G214"/>
  <c r="H214" s="1"/>
  <c r="G213"/>
  <c r="H213" s="1"/>
  <c r="G212"/>
  <c r="H212" s="1"/>
  <c r="G211"/>
  <c r="H211" s="1"/>
  <c r="G210"/>
  <c r="H210" s="1"/>
  <c r="G209"/>
  <c r="H209" s="1"/>
  <c r="G208"/>
  <c r="H208" s="1"/>
  <c r="G207"/>
  <c r="H207" s="1"/>
  <c r="G206"/>
  <c r="H206" s="1"/>
  <c r="G205"/>
  <c r="H205" s="1"/>
  <c r="G204"/>
  <c r="H204" s="1"/>
  <c r="G203"/>
  <c r="G202"/>
  <c r="G201"/>
  <c r="H201" s="1"/>
  <c r="G200"/>
  <c r="H200" s="1"/>
  <c r="G199"/>
  <c r="G198"/>
  <c r="G197"/>
  <c r="G196"/>
  <c r="H196"/>
  <c r="G195"/>
  <c r="H195" s="1"/>
  <c r="G194"/>
  <c r="H194" s="1"/>
  <c r="G193"/>
  <c r="G192"/>
  <c r="H192" s="1"/>
  <c r="G191"/>
  <c r="H191" s="1"/>
  <c r="G190"/>
  <c r="H190" s="1"/>
  <c r="G189"/>
  <c r="G188"/>
  <c r="H188" s="1"/>
  <c r="G187"/>
  <c r="G186"/>
  <c r="H186" s="1"/>
  <c r="G185"/>
  <c r="H185" s="1"/>
  <c r="G184"/>
  <c r="H184" s="1"/>
  <c r="G183"/>
  <c r="G182"/>
  <c r="G181"/>
  <c r="G180"/>
  <c r="H180" s="1"/>
  <c r="G179"/>
  <c r="H179" s="1"/>
  <c r="G178"/>
  <c r="G177"/>
  <c r="G176"/>
  <c r="H176" s="1"/>
  <c r="G175"/>
  <c r="G174"/>
  <c r="G173"/>
  <c r="H173" s="1"/>
  <c r="G172"/>
  <c r="H172" s="1"/>
  <c r="G171"/>
  <c r="H171" s="1"/>
  <c r="G170"/>
  <c r="G169"/>
  <c r="H169" s="1"/>
  <c r="G168"/>
  <c r="H168" s="1"/>
  <c r="G167"/>
  <c r="G166"/>
  <c r="H166" s="1"/>
  <c r="G165"/>
  <c r="H165" s="1"/>
  <c r="G164"/>
  <c r="H164" s="1"/>
  <c r="G163"/>
  <c r="G162"/>
  <c r="H162" s="1"/>
  <c r="G161"/>
  <c r="G160"/>
  <c r="H160" s="1"/>
  <c r="G159"/>
  <c r="G158"/>
  <c r="H158" s="1"/>
  <c r="G157"/>
  <c r="H157" s="1"/>
  <c r="G156"/>
  <c r="H156" s="1"/>
  <c r="G155"/>
  <c r="G154"/>
  <c r="G153"/>
  <c r="G152"/>
  <c r="H152"/>
  <c r="G151"/>
  <c r="G150"/>
  <c r="G149"/>
  <c r="G148"/>
  <c r="H148"/>
  <c r="G147"/>
  <c r="H147" s="1"/>
  <c r="G146"/>
  <c r="H146" s="1"/>
  <c r="G145"/>
  <c r="G144"/>
  <c r="H144" s="1"/>
  <c r="G143"/>
  <c r="G142"/>
  <c r="G141"/>
  <c r="G140"/>
  <c r="H140"/>
  <c r="G139"/>
  <c r="G138"/>
  <c r="H138" s="1"/>
  <c r="G137"/>
  <c r="H137" s="1"/>
  <c r="G136"/>
  <c r="H136" s="1"/>
  <c r="G135"/>
  <c r="G134"/>
  <c r="G133"/>
  <c r="G132"/>
  <c r="H132" s="1"/>
  <c r="G131"/>
  <c r="G130"/>
  <c r="H130" s="1"/>
  <c r="G129"/>
  <c r="G128"/>
  <c r="H128" s="1"/>
  <c r="G127"/>
  <c r="H127" s="1"/>
  <c r="G126"/>
  <c r="H126" s="1"/>
  <c r="G125"/>
  <c r="G124"/>
  <c r="H124" s="1"/>
  <c r="G123"/>
  <c r="H123" s="1"/>
  <c r="G122"/>
  <c r="G121"/>
  <c r="G120"/>
  <c r="H120" s="1"/>
  <c r="G119"/>
  <c r="G118"/>
  <c r="H118" s="1"/>
  <c r="G117"/>
  <c r="H117" s="1"/>
  <c r="G116"/>
  <c r="H116"/>
  <c r="G115"/>
  <c r="H115" s="1"/>
  <c r="G114"/>
  <c r="G113"/>
  <c r="G112"/>
  <c r="H112" s="1"/>
  <c r="G111"/>
  <c r="G110"/>
  <c r="G109"/>
  <c r="H109" s="1"/>
  <c r="G108"/>
  <c r="H108" s="1"/>
  <c r="G107"/>
  <c r="G106"/>
  <c r="G105"/>
  <c r="H105" s="1"/>
  <c r="G104"/>
  <c r="H104" s="1"/>
  <c r="G103"/>
  <c r="G102"/>
  <c r="G101"/>
  <c r="G100"/>
  <c r="H100"/>
  <c r="G99"/>
  <c r="H99" s="1"/>
  <c r="G98"/>
  <c r="H98" s="1"/>
  <c r="G97"/>
  <c r="G96"/>
  <c r="H96" s="1"/>
  <c r="G95"/>
  <c r="H95" s="1"/>
  <c r="G94"/>
  <c r="H94" s="1"/>
  <c r="G93"/>
  <c r="G92"/>
  <c r="H92"/>
  <c r="G91"/>
  <c r="G90"/>
  <c r="H90" s="1"/>
  <c r="G89"/>
  <c r="H89" s="1"/>
  <c r="G88"/>
  <c r="H88" s="1"/>
  <c r="G87"/>
  <c r="G86"/>
  <c r="G85"/>
  <c r="G84"/>
  <c r="H84" s="1"/>
  <c r="G83"/>
  <c r="H83" s="1"/>
  <c r="G82"/>
  <c r="G81"/>
  <c r="G80"/>
  <c r="H80" s="1"/>
  <c r="G79"/>
  <c r="H79" s="1"/>
  <c r="G78"/>
  <c r="G77"/>
  <c r="G76"/>
  <c r="H76" s="1"/>
  <c r="G75"/>
  <c r="H75" s="1"/>
  <c r="G74"/>
  <c r="G73"/>
  <c r="H73" s="1"/>
  <c r="G72"/>
  <c r="H72" s="1"/>
  <c r="G71"/>
  <c r="G70"/>
  <c r="H70" s="1"/>
  <c r="G69"/>
  <c r="H69" s="1"/>
  <c r="G68"/>
  <c r="H68" s="1"/>
  <c r="G67"/>
  <c r="G66"/>
  <c r="G65"/>
  <c r="G64"/>
  <c r="H64" s="1"/>
  <c r="G63"/>
  <c r="G62"/>
  <c r="H62" s="1"/>
  <c r="G61"/>
  <c r="H61" s="1"/>
  <c r="G60"/>
  <c r="H60" s="1"/>
  <c r="G59"/>
  <c r="G58"/>
  <c r="H58" s="1"/>
  <c r="G57"/>
  <c r="G56"/>
  <c r="H56"/>
  <c r="G55"/>
  <c r="G54"/>
  <c r="G53"/>
  <c r="H53" s="1"/>
  <c r="G52"/>
  <c r="H52"/>
  <c r="G51"/>
  <c r="H51" s="1"/>
  <c r="G50"/>
  <c r="H50" s="1"/>
  <c r="G49"/>
  <c r="G48"/>
  <c r="H48" s="1"/>
  <c r="G47"/>
  <c r="G46"/>
  <c r="G45"/>
  <c r="G44"/>
  <c r="H44"/>
  <c r="G43"/>
  <c r="G42"/>
  <c r="H42" s="1"/>
  <c r="G41"/>
  <c r="H41" s="1"/>
  <c r="G40"/>
  <c r="H40" s="1"/>
  <c r="G39"/>
  <c r="G38"/>
  <c r="G37"/>
  <c r="G36"/>
  <c r="H36" s="1"/>
  <c r="G35"/>
  <c r="H35" s="1"/>
  <c r="G34"/>
  <c r="H34" s="1"/>
  <c r="G33"/>
  <c r="H33" s="1"/>
  <c r="G32"/>
  <c r="H32" s="1"/>
  <c r="G31"/>
  <c r="H31" s="1"/>
  <c r="G30"/>
  <c r="H30" s="1"/>
  <c r="G29"/>
  <c r="H29" s="1"/>
  <c r="G28"/>
  <c r="H28" s="1"/>
  <c r="G27"/>
  <c r="H27" s="1"/>
  <c r="G26"/>
  <c r="G25"/>
  <c r="H25" s="1"/>
  <c r="G24"/>
  <c r="H24" s="1"/>
  <c r="G23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 s="1"/>
  <c r="G14"/>
  <c r="G13"/>
  <c r="H13" s="1"/>
  <c r="G12"/>
  <c r="H12" s="1"/>
  <c r="G11"/>
  <c r="G10"/>
  <c r="H10" s="1"/>
  <c r="G9"/>
  <c r="H9" s="1"/>
  <c r="G8"/>
  <c r="H8" s="1"/>
  <c r="G7"/>
  <c r="H7" s="1"/>
  <c r="G6"/>
  <c r="G5"/>
  <c r="H5" s="1"/>
  <c r="G4"/>
  <c r="H4" s="1"/>
  <c r="H203"/>
  <c r="H202"/>
  <c r="H199"/>
  <c r="H198"/>
  <c r="H197"/>
  <c r="H193"/>
  <c r="H189"/>
  <c r="H187"/>
  <c r="H183"/>
  <c r="H182"/>
  <c r="H181"/>
  <c r="H178"/>
  <c r="H177"/>
  <c r="H175"/>
  <c r="H174"/>
  <c r="H170"/>
  <c r="H167"/>
  <c r="H163"/>
  <c r="H161"/>
  <c r="H159"/>
  <c r="H155"/>
  <c r="H154"/>
  <c r="H153"/>
  <c r="H151"/>
  <c r="H150"/>
  <c r="H149"/>
  <c r="H145"/>
  <c r="H143"/>
  <c r="H142"/>
  <c r="H141"/>
  <c r="H139"/>
  <c r="H135"/>
  <c r="H134"/>
  <c r="H133"/>
  <c r="H131"/>
  <c r="H129"/>
  <c r="H125"/>
  <c r="H122"/>
  <c r="H121"/>
  <c r="H119"/>
  <c r="H114"/>
  <c r="H113"/>
  <c r="H111"/>
  <c r="H110"/>
  <c r="H107"/>
  <c r="H106"/>
  <c r="H103"/>
  <c r="H102"/>
  <c r="H101"/>
  <c r="H97"/>
  <c r="H93"/>
  <c r="H91"/>
  <c r="H87"/>
  <c r="H86"/>
  <c r="H85"/>
  <c r="H82"/>
  <c r="H81"/>
  <c r="H78"/>
  <c r="H77"/>
  <c r="H74"/>
  <c r="H71"/>
  <c r="H67"/>
  <c r="H66"/>
  <c r="H65"/>
  <c r="H63"/>
  <c r="H59"/>
  <c r="H57"/>
  <c r="H55"/>
  <c r="H54"/>
  <c r="H49"/>
  <c r="H47"/>
  <c r="H46"/>
  <c r="H45"/>
  <c r="H43"/>
  <c r="H39"/>
  <c r="H38"/>
  <c r="H37"/>
  <c r="H26"/>
  <c r="H23"/>
  <c r="H14"/>
  <c r="H11"/>
  <c r="H6"/>
  <c r="H1" l="1"/>
  <c r="C15" i="1"/>
  <c r="C14"/>
  <c r="H1" i="4"/>
  <c r="G1" s="1"/>
  <c r="D15" i="1" s="1"/>
  <c r="C16"/>
  <c r="C9" s="1"/>
  <c r="H1" i="5"/>
  <c r="G1" s="1"/>
  <c r="D16" i="1" s="1"/>
  <c r="H1" i="3"/>
  <c r="G1" s="1"/>
  <c r="D14" i="1" s="1"/>
  <c r="A9"/>
  <c r="E9" l="1"/>
  <c r="G1" i="2"/>
  <c r="D13" i="1" s="1"/>
</calcChain>
</file>

<file path=xl/sharedStrings.xml><?xml version="1.0" encoding="utf-8"?>
<sst xmlns="http://schemas.openxmlformats.org/spreadsheetml/2006/main" count="132" uniqueCount="108">
  <si>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</si>
  <si>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</si>
  <si>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</si>
  <si>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</si>
  <si>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</si>
  <si>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</si>
  <si>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</si>
  <si>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</si>
  <si>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</si>
  <si>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</si>
  <si>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</si>
  <si>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</si>
  <si>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</si>
  <si>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</si>
  <si>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</si>
  <si>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</si>
  <si>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</si>
  <si>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</si>
  <si>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</si>
  <si>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</si>
  <si>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MORTEGLIANO - CASTIONS DI STRADA</t>
  </si>
  <si>
    <t>33050 MORTEGLIANO (UD) VIA L. DA VINCI, 11 C.F. 80005260304 C.M. UDIC83900A</t>
  </si>
  <si>
    <t>1/PA-2022 del 02/01/2022</t>
  </si>
  <si>
    <t>1PA del 12/01/2022</t>
  </si>
  <si>
    <t>V3-647 del 07/01/2022</t>
  </si>
  <si>
    <t>PA-30 del 07/01/2022</t>
  </si>
  <si>
    <t>2/6 del 14/01/2022</t>
  </si>
  <si>
    <t>2022BENA005002889 del 13/01/2022</t>
  </si>
  <si>
    <t>1022002465 del 19/01/2022</t>
  </si>
  <si>
    <t>0000000814/PA del 03/02/2022</t>
  </si>
  <si>
    <t>0000000838/PA del 03/02/2022</t>
  </si>
  <si>
    <t>84/F del 31/01/2022</t>
  </si>
  <si>
    <t>83/F del 31/01/2022</t>
  </si>
  <si>
    <t>427/FVIFO del 31/01/2022</t>
  </si>
  <si>
    <t>1667/FVISE del 28/01/2022</t>
  </si>
  <si>
    <t>1022040959 del 18/02/2022</t>
  </si>
  <si>
    <t>EFAT/2022/0449 del 17/02/2022</t>
  </si>
  <si>
    <t>41137 del 28/02/2022</t>
  </si>
  <si>
    <t>79 del 21/02/2022</t>
  </si>
  <si>
    <t>164/001 del 16/02/2022</t>
  </si>
  <si>
    <t>000155/PA del 28/02/2022</t>
  </si>
  <si>
    <t>38 del 28/02/2022</t>
  </si>
  <si>
    <t>1022054953 del 02/03/2022</t>
  </si>
  <si>
    <t>4 / PA del 03/03/2022</t>
  </si>
  <si>
    <t>100118 del 15/03/2022</t>
  </si>
  <si>
    <t>100114 del 10/03/2022</t>
  </si>
  <si>
    <t>503 del 15/03/2022</t>
  </si>
  <si>
    <t>0/857 del 16/03/2022</t>
  </si>
  <si>
    <t>7249108545 del 22/03/2022</t>
  </si>
  <si>
    <t>868 del 16/03/2022</t>
  </si>
  <si>
    <t>201/F del 28/03/2022</t>
  </si>
  <si>
    <t>202/F del 28/03/2022</t>
  </si>
  <si>
    <t>11 del 24/03/2022</t>
  </si>
  <si>
    <t>0063 del 28/03/2022</t>
  </si>
  <si>
    <t>0/946 del 25/03/2022</t>
  </si>
  <si>
    <t>26 /04 del 30/03/2022</t>
  </si>
  <si>
    <t>ASE/9 del 28/03/2022</t>
  </si>
  <si>
    <t>99/04 del 22/03/2022</t>
  </si>
  <si>
    <t>225 del 01/04/2022</t>
  </si>
  <si>
    <t>864/FE del 31/03/2022</t>
  </si>
  <si>
    <t>1022093512 del 12/04/2022</t>
  </si>
  <si>
    <t>724/02 del 14/04/2022</t>
  </si>
  <si>
    <t>42514 del 27/04/2022</t>
  </si>
  <si>
    <t>2022/70/50/2 del 28/04/2022</t>
  </si>
  <si>
    <t>1022120582 del 02/05/2022</t>
  </si>
  <si>
    <t>FPA 5/22 del 11/05/2022</t>
  </si>
  <si>
    <t>5/02 del 05/05/2022</t>
  </si>
  <si>
    <t>PA1 del 19/05/2022</t>
  </si>
  <si>
    <t>43044 del 20/05/2022</t>
  </si>
  <si>
    <t>2022/70/50/3 del 26/05/2022</t>
  </si>
  <si>
    <t>FPA 3/22 del 30/05/2022</t>
  </si>
  <si>
    <t>64/VPA del 31/05/2022</t>
  </si>
  <si>
    <t>000389/PA del 31/05/2022</t>
  </si>
  <si>
    <t>1/20 del 03/06/2022</t>
  </si>
  <si>
    <t>3/PA-2022 del 15/06/2022</t>
  </si>
  <si>
    <t>1/fattdid del 09/06/2022</t>
  </si>
  <si>
    <t>FATTPA 11_22 del 22/06/2022</t>
  </si>
  <si>
    <t>FPA 1/22 del 25/06/2022</t>
  </si>
  <si>
    <t>58/A del 30/06/2022</t>
  </si>
  <si>
    <t>958/001 del 27/06/2022</t>
  </si>
  <si>
    <t>139/PA del 30/06/2022</t>
  </si>
  <si>
    <t>1022178501 del 04/07/2022</t>
  </si>
  <si>
    <t>912200000002 del 15/07/2022</t>
  </si>
  <si>
    <t>000456/PA del 30/06/2022</t>
  </si>
  <si>
    <t>1022211142 del 01/08/2022</t>
  </si>
  <si>
    <t>2/130 del 27/07/2022</t>
  </si>
  <si>
    <t>3836 del 05/07/2022</t>
  </si>
  <si>
    <t>4112 del 29/07/2022</t>
  </si>
  <si>
    <t>200310 del 31/08/2022</t>
  </si>
  <si>
    <t>1022219863 del 01/09/2022</t>
  </si>
  <si>
    <t>22000186 - RJ del 31/08/2022</t>
  </si>
  <si>
    <t>0000002586/PA del 05/09/2022</t>
  </si>
  <si>
    <t>0000003237/PA del 08/09/2022</t>
  </si>
  <si>
    <t>45 del 29/09/2022</t>
  </si>
  <si>
    <t>39/22-PA del 11/10/2022</t>
  </si>
  <si>
    <t>147/A del 30/09/2022</t>
  </si>
  <si>
    <t>22000206 - RJ del 30/09/2022</t>
  </si>
  <si>
    <t>1 del 18/11/2022</t>
  </si>
  <si>
    <t>07/2022 del 18/11/2022</t>
  </si>
  <si>
    <t>000832/PA del 30/11/2022</t>
  </si>
  <si>
    <t>12200600010000059207 del 15/11/2022</t>
  </si>
  <si>
    <t>12200604920000001158 del 02/12/2022</t>
  </si>
  <si>
    <t>1022311101 del 02/12/2022</t>
  </si>
  <si>
    <t>2022A000007630 del 21/11/2022</t>
  </si>
  <si>
    <t>14</t>
  </si>
  <si>
    <t>12</t>
  </si>
  <si>
    <t>7</t>
  </si>
  <si>
    <t>20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</si>
</sst>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xmlns="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B1" sqref="B1"/>
    </sheetView>
  </sheetViews>
  <sheetFormatPr defaultRowHeight="1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>
      <c r="A1" s="3"/>
    </row>
    <row r="2" spans="1:11" ht="15.95" customHeight="1">
      <c r="B2" s="5" t="s">
        <v>20</v>
      </c>
    </row>
    <row r="3" spans="1:11" ht="12.75" customHeight="1">
      <c r="B3" s="2" t="s">
        <v>21</v>
      </c>
    </row>
    <row r="4" spans="1:11" ht="15.75" thickBot="1"/>
    <row r="5" spans="1:11" ht="18" customHeight="1" thickBot="1">
      <c r="B5" s="9" t="s">
        <v>17</v>
      </c>
      <c r="F5" s="18">
        <v>2022</v>
      </c>
    </row>
    <row r="7" spans="1:11" s="20" customFormat="1" ht="24.95" customHeight="1">
      <c r="A7" s="36" t="s">
        <v>1</v>
      </c>
      <c r="B7" s="37"/>
      <c r="C7" s="37"/>
      <c r="D7" s="37"/>
      <c r="E7" s="37"/>
      <c r="F7" s="38"/>
    </row>
    <row r="8" spans="1:11" ht="30.75" customHeight="1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>
      <c r="A9" s="39">
        <f>SUM(B13:B16)</f>
        <v>82</v>
      </c>
      <c r="B9" s="35"/>
      <c r="C9" s="34">
        <f>SUM(C13:C16)</f>
        <v>89490.32</v>
      </c>
      <c r="D9" s="35"/>
      <c r="E9" s="40">
        <f>('Trimestre 1'!H1+'Trimestre 2'!H1+'Trimestre 3'!H1+'Trimestre 4'!H1)/C9</f>
        <v>-10.904237910871256</v>
      </c>
      <c r="F9" s="41"/>
    </row>
    <row r="10" spans="1:11" s="6" customFormat="1" ht="20.100000000000001" customHeight="1" thickBot="1">
      <c r="A10" s="21"/>
      <c r="B10" s="21"/>
      <c r="C10" s="22"/>
      <c r="D10" s="21"/>
      <c r="E10" s="23"/>
      <c r="F10" s="30"/>
    </row>
    <row r="11" spans="1:11" s="20" customFormat="1" ht="24.95" customHeight="1">
      <c r="A11" s="42" t="s">
        <v>2</v>
      </c>
      <c r="B11" s="43"/>
      <c r="C11" s="43"/>
      <c r="D11" s="43"/>
      <c r="E11" s="43"/>
      <c r="F11" s="44"/>
    </row>
    <row r="12" spans="1:11" ht="46.5" customHeight="1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>
      <c r="A13" s="28" t="s">
        <v>13</v>
      </c>
      <c r="B13" s="17">
        <f>'Trimestre 1'!C1</f>
        <v>33</v>
      </c>
      <c r="C13" s="29">
        <f>'Trimestre 1'!B1</f>
        <v>26414.100000000002</v>
      </c>
      <c r="D13" s="29">
        <f>'Trimestre 1'!G1</f>
        <v>-24.810462215256248</v>
      </c>
      <c r="E13" s="29">
        <v>13999.66</v>
      </c>
      <c r="F13" s="33" t="s">
        <v>104</v>
      </c>
      <c r="G13" s="7"/>
      <c r="H13" s="8"/>
      <c r="I13" s="8"/>
      <c r="J13" s="6"/>
      <c r="K13" s="6"/>
    </row>
    <row r="14" spans="1:11" ht="22.5" customHeight="1">
      <c r="A14" s="28" t="s">
        <v>14</v>
      </c>
      <c r="B14" s="17">
        <f>'Trimestre 2'!C1</f>
        <v>23</v>
      </c>
      <c r="C14" s="29">
        <f>'Trimestre 2'!B1</f>
        <v>14536.89</v>
      </c>
      <c r="D14" s="29">
        <f>'Trimestre 2'!G1</f>
        <v>-22.247978075090341</v>
      </c>
      <c r="E14" s="29">
        <v>46665.52</v>
      </c>
      <c r="F14" s="33" t="s">
        <v>105</v>
      </c>
      <c r="G14" s="6"/>
      <c r="H14" s="6"/>
      <c r="I14" s="6"/>
      <c r="J14" s="6"/>
      <c r="K14" s="6"/>
    </row>
    <row r="15" spans="1:11" ht="22.5" customHeight="1">
      <c r="A15" s="28" t="s">
        <v>15</v>
      </c>
      <c r="B15" s="17">
        <f>'Trimestre 3'!C1</f>
        <v>10</v>
      </c>
      <c r="C15" s="29">
        <f>'Trimestre 3'!B1</f>
        <v>34989.160000000003</v>
      </c>
      <c r="D15" s="29">
        <f>'Trimestre 3'!G1</f>
        <v>-1.9528276757715812</v>
      </c>
      <c r="E15" s="29">
        <v>15651.48</v>
      </c>
      <c r="F15" s="33" t="s">
        <v>106</v>
      </c>
    </row>
    <row r="16" spans="1:11" ht="21.75" customHeight="1">
      <c r="A16" s="28" t="s">
        <v>16</v>
      </c>
      <c r="B16" s="17">
        <f>'Trimestre 4'!C1</f>
        <v>16</v>
      </c>
      <c r="C16" s="29">
        <f>'Trimestre 4'!B1</f>
        <v>13550.169999999998</v>
      </c>
      <c r="D16" s="29">
        <f>'Trimestre 4'!G1</f>
        <v>5.2594543094293291</v>
      </c>
      <c r="E16" s="29">
        <v>52203.48</v>
      </c>
      <c r="F16" s="33" t="s">
        <v>107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5">
        <f>SUM(B4:B353)</f>
        <v>26414.100000000002</v>
      </c>
      <c r="C1">
        <f>COUNTA(A4:A353)</f>
        <v>33</v>
      </c>
      <c r="G1" s="16">
        <f>IF(B1&lt;&gt;0,H1/B1,0)</f>
        <v>-24.810462215256248</v>
      </c>
      <c r="H1" s="15">
        <f>SUM(H4:H353)</f>
        <v>-655346.03000000014</v>
      </c>
    </row>
    <row r="3" spans="1:8" s="11" customFormat="1" ht="4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 t="s">
        <v>22</v>
      </c>
      <c r="B4" s="12">
        <v>1600</v>
      </c>
      <c r="C4" s="13">
        <v>44593</v>
      </c>
      <c r="D4" s="13">
        <v>44578</v>
      </c>
      <c r="E4" s="13"/>
      <c r="F4" s="13"/>
      <c r="G4" s="1">
        <f>D4-C4-(F4-E4)</f>
        <v>-15</v>
      </c>
      <c r="H4" s="12">
        <f>B4*G4</f>
        <v>-24000</v>
      </c>
    </row>
    <row r="5" spans="1:8">
      <c r="A5" s="19" t="s">
        <v>23</v>
      </c>
      <c r="B5" s="12">
        <v>1486.4</v>
      </c>
      <c r="C5" s="13">
        <v>44603</v>
      </c>
      <c r="D5" s="13">
        <v>44578</v>
      </c>
      <c r="E5" s="13"/>
      <c r="F5" s="13"/>
      <c r="G5" s="1">
        <f t="shared" ref="G5:G68" si="0">D5-C5-(F5-E5)</f>
        <v>-25</v>
      </c>
      <c r="H5" s="12">
        <f t="shared" ref="H5:H68" si="1">B5*G5</f>
        <v>-37160</v>
      </c>
    </row>
    <row r="6" spans="1:8">
      <c r="A6" s="19" t="s">
        <v>24</v>
      </c>
      <c r="B6" s="12">
        <v>61.96</v>
      </c>
      <c r="C6" s="13">
        <v>44602</v>
      </c>
      <c r="D6" s="13">
        <v>44578</v>
      </c>
      <c r="E6" s="13"/>
      <c r="F6" s="13"/>
      <c r="G6" s="1">
        <f t="shared" si="0"/>
        <v>-24</v>
      </c>
      <c r="H6" s="12">
        <f t="shared" si="1"/>
        <v>-1487.04</v>
      </c>
    </row>
    <row r="7" spans="1:8">
      <c r="A7" s="19" t="s">
        <v>25</v>
      </c>
      <c r="B7" s="12">
        <v>1505</v>
      </c>
      <c r="C7" s="13">
        <v>44620</v>
      </c>
      <c r="D7" s="13">
        <v>44578</v>
      </c>
      <c r="E7" s="13"/>
      <c r="F7" s="13"/>
      <c r="G7" s="1">
        <f t="shared" si="0"/>
        <v>-42</v>
      </c>
      <c r="H7" s="12">
        <f t="shared" si="1"/>
        <v>-63210</v>
      </c>
    </row>
    <row r="8" spans="1:8">
      <c r="A8" s="19" t="s">
        <v>26</v>
      </c>
      <c r="B8" s="12">
        <v>1100</v>
      </c>
      <c r="C8" s="13">
        <v>44620</v>
      </c>
      <c r="D8" s="13">
        <v>44578</v>
      </c>
      <c r="E8" s="13"/>
      <c r="F8" s="13"/>
      <c r="G8" s="1">
        <f t="shared" si="0"/>
        <v>-42</v>
      </c>
      <c r="H8" s="12">
        <f t="shared" si="1"/>
        <v>-46200</v>
      </c>
    </row>
    <row r="9" spans="1:8">
      <c r="A9" s="19" t="s">
        <v>27</v>
      </c>
      <c r="B9" s="12">
        <v>2600</v>
      </c>
      <c r="C9" s="13">
        <v>44603</v>
      </c>
      <c r="D9" s="13">
        <v>44578</v>
      </c>
      <c r="E9" s="13"/>
      <c r="F9" s="13"/>
      <c r="G9" s="1">
        <f t="shared" si="0"/>
        <v>-25</v>
      </c>
      <c r="H9" s="12">
        <f t="shared" si="1"/>
        <v>-65000</v>
      </c>
    </row>
    <row r="10" spans="1:8">
      <c r="A10" s="19" t="s">
        <v>28</v>
      </c>
      <c r="B10" s="12">
        <v>130.69999999999999</v>
      </c>
      <c r="C10" s="13">
        <v>44610</v>
      </c>
      <c r="D10" s="13">
        <v>44585</v>
      </c>
      <c r="E10" s="13"/>
      <c r="F10" s="13"/>
      <c r="G10" s="1">
        <f t="shared" si="0"/>
        <v>-25</v>
      </c>
      <c r="H10" s="12">
        <f t="shared" si="1"/>
        <v>-3267.4999999999995</v>
      </c>
    </row>
    <row r="11" spans="1:8">
      <c r="A11" s="19" t="s">
        <v>29</v>
      </c>
      <c r="B11" s="12">
        <v>270</v>
      </c>
      <c r="C11" s="13">
        <v>44623</v>
      </c>
      <c r="D11" s="13">
        <v>44603</v>
      </c>
      <c r="E11" s="13"/>
      <c r="F11" s="13"/>
      <c r="G11" s="1">
        <f t="shared" si="0"/>
        <v>-20</v>
      </c>
      <c r="H11" s="12">
        <f t="shared" si="1"/>
        <v>-5400</v>
      </c>
    </row>
    <row r="12" spans="1:8">
      <c r="A12" s="19" t="s">
        <v>30</v>
      </c>
      <c r="B12" s="12">
        <v>1200</v>
      </c>
      <c r="C12" s="13">
        <v>44623</v>
      </c>
      <c r="D12" s="13">
        <v>44603</v>
      </c>
      <c r="E12" s="13"/>
      <c r="F12" s="13"/>
      <c r="G12" s="1">
        <f t="shared" si="0"/>
        <v>-20</v>
      </c>
      <c r="H12" s="12">
        <f t="shared" si="1"/>
        <v>-24000</v>
      </c>
    </row>
    <row r="13" spans="1:8">
      <c r="A13" s="19" t="s">
        <v>31</v>
      </c>
      <c r="B13" s="12">
        <v>1787.56</v>
      </c>
      <c r="C13" s="13">
        <v>44620</v>
      </c>
      <c r="D13" s="13">
        <v>44603</v>
      </c>
      <c r="E13" s="13"/>
      <c r="F13" s="13"/>
      <c r="G13" s="1">
        <f t="shared" si="0"/>
        <v>-17</v>
      </c>
      <c r="H13" s="12">
        <f t="shared" si="1"/>
        <v>-30388.52</v>
      </c>
    </row>
    <row r="14" spans="1:8">
      <c r="A14" s="19" t="s">
        <v>32</v>
      </c>
      <c r="B14" s="12">
        <v>1467.74</v>
      </c>
      <c r="C14" s="13">
        <v>44620</v>
      </c>
      <c r="D14" s="13">
        <v>44603</v>
      </c>
      <c r="E14" s="13"/>
      <c r="F14" s="13"/>
      <c r="G14" s="1">
        <f t="shared" si="0"/>
        <v>-17</v>
      </c>
      <c r="H14" s="12">
        <f t="shared" si="1"/>
        <v>-24951.58</v>
      </c>
    </row>
    <row r="15" spans="1:8">
      <c r="A15" s="19" t="s">
        <v>33</v>
      </c>
      <c r="B15" s="12">
        <v>84</v>
      </c>
      <c r="C15" s="13">
        <v>44620</v>
      </c>
      <c r="D15" s="13">
        <v>44603</v>
      </c>
      <c r="E15" s="13"/>
      <c r="F15" s="13"/>
      <c r="G15" s="1">
        <f t="shared" si="0"/>
        <v>-17</v>
      </c>
      <c r="H15" s="12">
        <f t="shared" si="1"/>
        <v>-1428</v>
      </c>
    </row>
    <row r="16" spans="1:8">
      <c r="A16" s="19" t="s">
        <v>34</v>
      </c>
      <c r="B16" s="12">
        <v>95</v>
      </c>
      <c r="C16" s="13">
        <v>44620</v>
      </c>
      <c r="D16" s="13">
        <v>44603</v>
      </c>
      <c r="E16" s="13"/>
      <c r="F16" s="13"/>
      <c r="G16" s="1">
        <f t="shared" si="0"/>
        <v>-17</v>
      </c>
      <c r="H16" s="12">
        <f t="shared" si="1"/>
        <v>-1615</v>
      </c>
    </row>
    <row r="17" spans="1:8">
      <c r="A17" s="19" t="s">
        <v>35</v>
      </c>
      <c r="B17" s="12">
        <v>236.28</v>
      </c>
      <c r="C17" s="13">
        <v>44640</v>
      </c>
      <c r="D17" s="13">
        <v>44614</v>
      </c>
      <c r="E17" s="13"/>
      <c r="F17" s="13"/>
      <c r="G17" s="1">
        <f t="shared" si="0"/>
        <v>-26</v>
      </c>
      <c r="H17" s="12">
        <f t="shared" si="1"/>
        <v>-6143.28</v>
      </c>
    </row>
    <row r="18" spans="1:8">
      <c r="A18" s="19" t="s">
        <v>36</v>
      </c>
      <c r="B18" s="12">
        <v>220</v>
      </c>
      <c r="C18" s="13">
        <v>44669</v>
      </c>
      <c r="D18" s="13">
        <v>44614</v>
      </c>
      <c r="E18" s="13"/>
      <c r="F18" s="13"/>
      <c r="G18" s="1">
        <f t="shared" si="0"/>
        <v>-55</v>
      </c>
      <c r="H18" s="12">
        <f t="shared" si="1"/>
        <v>-12100</v>
      </c>
    </row>
    <row r="19" spans="1:8">
      <c r="A19" s="19" t="s">
        <v>37</v>
      </c>
      <c r="B19" s="12">
        <v>185.95</v>
      </c>
      <c r="C19" s="13">
        <v>44648</v>
      </c>
      <c r="D19" s="13">
        <v>44621</v>
      </c>
      <c r="E19" s="13"/>
      <c r="F19" s="13"/>
      <c r="G19" s="1">
        <f t="shared" si="0"/>
        <v>-27</v>
      </c>
      <c r="H19" s="12">
        <f t="shared" si="1"/>
        <v>-5020.6499999999996</v>
      </c>
    </row>
    <row r="20" spans="1:8">
      <c r="A20" s="19" t="s">
        <v>38</v>
      </c>
      <c r="B20" s="12">
        <v>1942</v>
      </c>
      <c r="C20" s="13">
        <v>44643</v>
      </c>
      <c r="D20" s="13">
        <v>44621</v>
      </c>
      <c r="E20" s="13"/>
      <c r="F20" s="13"/>
      <c r="G20" s="1">
        <f t="shared" si="0"/>
        <v>-22</v>
      </c>
      <c r="H20" s="12">
        <f t="shared" si="1"/>
        <v>-42724</v>
      </c>
    </row>
    <row r="21" spans="1:8">
      <c r="A21" s="19" t="s">
        <v>39</v>
      </c>
      <c r="B21" s="12">
        <v>2940</v>
      </c>
      <c r="C21" s="13">
        <v>44636</v>
      </c>
      <c r="D21" s="13">
        <v>44621</v>
      </c>
      <c r="E21" s="13"/>
      <c r="F21" s="13"/>
      <c r="G21" s="1">
        <f t="shared" si="0"/>
        <v>-15</v>
      </c>
      <c r="H21" s="12">
        <f t="shared" si="1"/>
        <v>-44100</v>
      </c>
    </row>
    <row r="22" spans="1:8">
      <c r="A22" s="19" t="s">
        <v>40</v>
      </c>
      <c r="B22" s="12">
        <v>342</v>
      </c>
      <c r="C22" s="13">
        <v>44651</v>
      </c>
      <c r="D22" s="13">
        <v>44634</v>
      </c>
      <c r="E22" s="13"/>
      <c r="F22" s="13"/>
      <c r="G22" s="1">
        <f t="shared" si="0"/>
        <v>-17</v>
      </c>
      <c r="H22" s="12">
        <f t="shared" si="1"/>
        <v>-5814</v>
      </c>
    </row>
    <row r="23" spans="1:8">
      <c r="A23" s="19" t="s">
        <v>41</v>
      </c>
      <c r="B23" s="12">
        <v>130</v>
      </c>
      <c r="C23" s="13">
        <v>44650</v>
      </c>
      <c r="D23" s="13">
        <v>44634</v>
      </c>
      <c r="E23" s="13"/>
      <c r="F23" s="13"/>
      <c r="G23" s="1">
        <f t="shared" si="0"/>
        <v>-16</v>
      </c>
      <c r="H23" s="12">
        <f t="shared" si="1"/>
        <v>-2080</v>
      </c>
    </row>
    <row r="24" spans="1:8">
      <c r="A24" s="19" t="s">
        <v>42</v>
      </c>
      <c r="B24" s="12">
        <v>62.39</v>
      </c>
      <c r="C24" s="13">
        <v>44652</v>
      </c>
      <c r="D24" s="13">
        <v>44634</v>
      </c>
      <c r="E24" s="13"/>
      <c r="F24" s="13"/>
      <c r="G24" s="1">
        <f t="shared" si="0"/>
        <v>-18</v>
      </c>
      <c r="H24" s="12">
        <f t="shared" si="1"/>
        <v>-1123.02</v>
      </c>
    </row>
    <row r="25" spans="1:8">
      <c r="A25" s="19" t="s">
        <v>43</v>
      </c>
      <c r="B25" s="12">
        <v>821.14</v>
      </c>
      <c r="C25" s="13">
        <v>44653</v>
      </c>
      <c r="D25" s="13">
        <v>44634</v>
      </c>
      <c r="E25" s="13"/>
      <c r="F25" s="13"/>
      <c r="G25" s="1">
        <f t="shared" si="0"/>
        <v>-19</v>
      </c>
      <c r="H25" s="12">
        <f t="shared" si="1"/>
        <v>-15601.66</v>
      </c>
    </row>
    <row r="26" spans="1:8">
      <c r="A26" s="19" t="s">
        <v>44</v>
      </c>
      <c r="B26" s="12">
        <v>14.06</v>
      </c>
      <c r="C26" s="13">
        <v>44681</v>
      </c>
      <c r="D26" s="13">
        <v>44641</v>
      </c>
      <c r="E26" s="13"/>
      <c r="F26" s="13"/>
      <c r="G26" s="1">
        <f t="shared" si="0"/>
        <v>-40</v>
      </c>
      <c r="H26" s="12">
        <f t="shared" si="1"/>
        <v>-562.4</v>
      </c>
    </row>
    <row r="27" spans="1:8">
      <c r="A27" s="19" t="s">
        <v>45</v>
      </c>
      <c r="B27" s="12">
        <v>541.19000000000005</v>
      </c>
      <c r="C27" s="13">
        <v>44681</v>
      </c>
      <c r="D27" s="13">
        <v>44641</v>
      </c>
      <c r="E27" s="13"/>
      <c r="F27" s="13"/>
      <c r="G27" s="1">
        <f t="shared" si="0"/>
        <v>-40</v>
      </c>
      <c r="H27" s="12">
        <f t="shared" si="1"/>
        <v>-21647.600000000002</v>
      </c>
    </row>
    <row r="28" spans="1:8">
      <c r="A28" s="19" t="s">
        <v>46</v>
      </c>
      <c r="B28" s="12">
        <v>1052</v>
      </c>
      <c r="C28" s="13">
        <v>44665</v>
      </c>
      <c r="D28" s="13">
        <v>44641</v>
      </c>
      <c r="E28" s="13"/>
      <c r="F28" s="13"/>
      <c r="G28" s="1">
        <f t="shared" si="0"/>
        <v>-24</v>
      </c>
      <c r="H28" s="12">
        <f t="shared" si="1"/>
        <v>-25248</v>
      </c>
    </row>
    <row r="29" spans="1:8">
      <c r="A29" s="19" t="s">
        <v>47</v>
      </c>
      <c r="B29" s="12">
        <v>751.7</v>
      </c>
      <c r="C29" s="13">
        <v>44667</v>
      </c>
      <c r="D29" s="13">
        <v>44641</v>
      </c>
      <c r="E29" s="13"/>
      <c r="F29" s="13"/>
      <c r="G29" s="1">
        <f t="shared" si="0"/>
        <v>-26</v>
      </c>
      <c r="H29" s="12">
        <f t="shared" si="1"/>
        <v>-19544.2</v>
      </c>
    </row>
    <row r="30" spans="1:8">
      <c r="A30" s="19" t="s">
        <v>48</v>
      </c>
      <c r="B30" s="12">
        <v>150</v>
      </c>
      <c r="C30" s="13">
        <v>44681</v>
      </c>
      <c r="D30" s="13">
        <v>44644</v>
      </c>
      <c r="E30" s="13"/>
      <c r="F30" s="13"/>
      <c r="G30" s="1">
        <f t="shared" si="0"/>
        <v>-37</v>
      </c>
      <c r="H30" s="12">
        <f t="shared" si="1"/>
        <v>-5550</v>
      </c>
    </row>
    <row r="31" spans="1:8">
      <c r="A31" s="19" t="s">
        <v>49</v>
      </c>
      <c r="B31" s="12">
        <v>1794</v>
      </c>
      <c r="C31" s="13">
        <v>44681</v>
      </c>
      <c r="D31" s="13">
        <v>44644</v>
      </c>
      <c r="E31" s="13"/>
      <c r="F31" s="13"/>
      <c r="G31" s="1">
        <f t="shared" si="0"/>
        <v>-37</v>
      </c>
      <c r="H31" s="12">
        <f t="shared" si="1"/>
        <v>-66378</v>
      </c>
    </row>
    <row r="32" spans="1:8">
      <c r="A32" s="19" t="s">
        <v>50</v>
      </c>
      <c r="B32" s="12">
        <v>301.11</v>
      </c>
      <c r="C32" s="13">
        <v>44681</v>
      </c>
      <c r="D32" s="13">
        <v>44650</v>
      </c>
      <c r="E32" s="13"/>
      <c r="F32" s="13"/>
      <c r="G32" s="1">
        <f t="shared" si="0"/>
        <v>-31</v>
      </c>
      <c r="H32" s="12">
        <f t="shared" si="1"/>
        <v>-9334.41</v>
      </c>
    </row>
    <row r="33" spans="1:8">
      <c r="A33" s="19" t="s">
        <v>51</v>
      </c>
      <c r="B33" s="12">
        <v>324.5</v>
      </c>
      <c r="C33" s="13">
        <v>44681</v>
      </c>
      <c r="D33" s="13">
        <v>44650</v>
      </c>
      <c r="E33" s="13"/>
      <c r="F33" s="13"/>
      <c r="G33" s="1">
        <f t="shared" si="0"/>
        <v>-31</v>
      </c>
      <c r="H33" s="12">
        <f t="shared" si="1"/>
        <v>-10059.5</v>
      </c>
    </row>
    <row r="34" spans="1:8">
      <c r="A34" s="19" t="s">
        <v>52</v>
      </c>
      <c r="B34" s="12">
        <v>256.55</v>
      </c>
      <c r="C34" s="13">
        <v>44675</v>
      </c>
      <c r="D34" s="13">
        <v>44650</v>
      </c>
      <c r="E34" s="13"/>
      <c r="F34" s="13"/>
      <c r="G34" s="1">
        <f t="shared" si="0"/>
        <v>-25</v>
      </c>
      <c r="H34" s="12">
        <f t="shared" si="1"/>
        <v>-6413.75</v>
      </c>
    </row>
    <row r="35" spans="1:8">
      <c r="A35" s="19" t="s">
        <v>53</v>
      </c>
      <c r="B35" s="12">
        <v>937.1</v>
      </c>
      <c r="C35" s="13">
        <v>44679</v>
      </c>
      <c r="D35" s="13">
        <v>44650</v>
      </c>
      <c r="E35" s="13"/>
      <c r="F35" s="13"/>
      <c r="G35" s="1">
        <f t="shared" si="0"/>
        <v>-29</v>
      </c>
      <c r="H35" s="12">
        <f t="shared" si="1"/>
        <v>-27175.9</v>
      </c>
    </row>
    <row r="36" spans="1:8">
      <c r="A36" s="19" t="s">
        <v>54</v>
      </c>
      <c r="B36" s="12">
        <v>23.77</v>
      </c>
      <c r="C36" s="13">
        <v>44676</v>
      </c>
      <c r="D36" s="13">
        <v>44650</v>
      </c>
      <c r="E36" s="13"/>
      <c r="F36" s="13"/>
      <c r="G36" s="1">
        <f t="shared" si="0"/>
        <v>-26</v>
      </c>
      <c r="H36" s="12">
        <f t="shared" si="1"/>
        <v>-618.02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5">
        <f>SUM(B4:B353)</f>
        <v>14536.89</v>
      </c>
      <c r="C1">
        <f>COUNTA(A4:A353)</f>
        <v>23</v>
      </c>
      <c r="G1" s="16">
        <f>IF(B1&lt;&gt;0,H1/B1,0)</f>
        <v>-22.247978075090341</v>
      </c>
      <c r="H1" s="15">
        <f>SUM(H4:H353)</f>
        <v>-323416.41000000003</v>
      </c>
    </row>
    <row r="3" spans="1:8" s="11" customFormat="1" ht="4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 t="s">
        <v>55</v>
      </c>
      <c r="B4" s="12">
        <v>307.72000000000003</v>
      </c>
      <c r="C4" s="13">
        <v>44681</v>
      </c>
      <c r="D4" s="13">
        <v>44659</v>
      </c>
      <c r="E4" s="13"/>
      <c r="F4" s="13"/>
      <c r="G4" s="1">
        <f>D4-C4-(F4-E4)</f>
        <v>-22</v>
      </c>
      <c r="H4" s="12">
        <f>B4*G4</f>
        <v>-6769.84</v>
      </c>
    </row>
    <row r="5" spans="1:8">
      <c r="A5" s="19" t="s">
        <v>56</v>
      </c>
      <c r="B5" s="12">
        <v>23.67</v>
      </c>
      <c r="C5" s="13">
        <v>44681</v>
      </c>
      <c r="D5" s="13">
        <v>44659</v>
      </c>
      <c r="E5" s="13"/>
      <c r="F5" s="13"/>
      <c r="G5" s="1">
        <f t="shared" ref="G5:G68" si="0">D5-C5-(F5-E5)</f>
        <v>-22</v>
      </c>
      <c r="H5" s="12">
        <f t="shared" ref="H5:H68" si="1">B5*G5</f>
        <v>-520.74</v>
      </c>
    </row>
    <row r="6" spans="1:8">
      <c r="A6" s="19" t="s">
        <v>57</v>
      </c>
      <c r="B6" s="12">
        <v>1779.51</v>
      </c>
      <c r="C6" s="13">
        <v>44673</v>
      </c>
      <c r="D6" s="13">
        <v>44659</v>
      </c>
      <c r="E6" s="13"/>
      <c r="F6" s="13"/>
      <c r="G6" s="1">
        <f t="shared" si="0"/>
        <v>-14</v>
      </c>
      <c r="H6" s="12">
        <f t="shared" si="1"/>
        <v>-24913.14</v>
      </c>
    </row>
    <row r="7" spans="1:8">
      <c r="A7" s="19" t="s">
        <v>58</v>
      </c>
      <c r="B7" s="12">
        <v>158</v>
      </c>
      <c r="C7" s="13">
        <v>44712</v>
      </c>
      <c r="D7" s="13">
        <v>44659</v>
      </c>
      <c r="E7" s="13"/>
      <c r="F7" s="13"/>
      <c r="G7" s="1">
        <f t="shared" si="0"/>
        <v>-53</v>
      </c>
      <c r="H7" s="12">
        <f t="shared" si="1"/>
        <v>-8374</v>
      </c>
    </row>
    <row r="8" spans="1:8">
      <c r="A8" s="19" t="s">
        <v>59</v>
      </c>
      <c r="B8" s="12">
        <v>944</v>
      </c>
      <c r="C8" s="13">
        <v>44681</v>
      </c>
      <c r="D8" s="13">
        <v>44664</v>
      </c>
      <c r="E8" s="13"/>
      <c r="F8" s="13"/>
      <c r="G8" s="1">
        <f t="shared" si="0"/>
        <v>-17</v>
      </c>
      <c r="H8" s="12">
        <f t="shared" si="1"/>
        <v>-16048</v>
      </c>
    </row>
    <row r="9" spans="1:8">
      <c r="A9" s="19" t="s">
        <v>60</v>
      </c>
      <c r="B9" s="12">
        <v>53.94</v>
      </c>
      <c r="C9" s="13">
        <v>44693</v>
      </c>
      <c r="D9" s="13">
        <v>44670</v>
      </c>
      <c r="E9" s="13"/>
      <c r="F9" s="13"/>
      <c r="G9" s="1">
        <f t="shared" si="0"/>
        <v>-23</v>
      </c>
      <c r="H9" s="12">
        <f t="shared" si="1"/>
        <v>-1240.6199999999999</v>
      </c>
    </row>
    <row r="10" spans="1:8">
      <c r="A10" s="19" t="s">
        <v>61</v>
      </c>
      <c r="B10" s="12">
        <v>190.16</v>
      </c>
      <c r="C10" s="13">
        <v>44695</v>
      </c>
      <c r="D10" s="13">
        <v>44678</v>
      </c>
      <c r="E10" s="13"/>
      <c r="F10" s="13"/>
      <c r="G10" s="1">
        <f t="shared" si="0"/>
        <v>-17</v>
      </c>
      <c r="H10" s="12">
        <f t="shared" si="1"/>
        <v>-3232.72</v>
      </c>
    </row>
    <row r="11" spans="1:8">
      <c r="A11" s="19" t="s">
        <v>62</v>
      </c>
      <c r="B11" s="12">
        <v>2415.88</v>
      </c>
      <c r="C11" s="13">
        <v>44708</v>
      </c>
      <c r="D11" s="13">
        <v>44686</v>
      </c>
      <c r="E11" s="13"/>
      <c r="F11" s="13"/>
      <c r="G11" s="1">
        <f t="shared" si="0"/>
        <v>-22</v>
      </c>
      <c r="H11" s="12">
        <f t="shared" si="1"/>
        <v>-53149.36</v>
      </c>
    </row>
    <row r="12" spans="1:8">
      <c r="A12" s="19" t="s">
        <v>63</v>
      </c>
      <c r="B12" s="12">
        <v>160</v>
      </c>
      <c r="C12" s="13">
        <v>44709</v>
      </c>
      <c r="D12" s="13">
        <v>44686</v>
      </c>
      <c r="E12" s="13"/>
      <c r="F12" s="13"/>
      <c r="G12" s="1">
        <f t="shared" si="0"/>
        <v>-23</v>
      </c>
      <c r="H12" s="12">
        <f t="shared" si="1"/>
        <v>-3680</v>
      </c>
    </row>
    <row r="13" spans="1:8">
      <c r="A13" s="19" t="s">
        <v>64</v>
      </c>
      <c r="B13" s="12">
        <v>41.57</v>
      </c>
      <c r="C13" s="13">
        <v>44713</v>
      </c>
      <c r="D13" s="13">
        <v>44686</v>
      </c>
      <c r="E13" s="13"/>
      <c r="F13" s="13"/>
      <c r="G13" s="1">
        <f t="shared" si="0"/>
        <v>-27</v>
      </c>
      <c r="H13" s="12">
        <f t="shared" si="1"/>
        <v>-1122.3900000000001</v>
      </c>
    </row>
    <row r="14" spans="1:8">
      <c r="A14" s="19" t="s">
        <v>65</v>
      </c>
      <c r="B14" s="12">
        <v>60</v>
      </c>
      <c r="C14" s="13">
        <v>44723</v>
      </c>
      <c r="D14" s="13">
        <v>44693</v>
      </c>
      <c r="E14" s="13"/>
      <c r="F14" s="13"/>
      <c r="G14" s="1">
        <f t="shared" si="0"/>
        <v>-30</v>
      </c>
      <c r="H14" s="12">
        <f t="shared" si="1"/>
        <v>-1800</v>
      </c>
    </row>
    <row r="15" spans="1:8">
      <c r="A15" s="19" t="s">
        <v>66</v>
      </c>
      <c r="B15" s="12">
        <v>270</v>
      </c>
      <c r="C15" s="13">
        <v>44717</v>
      </c>
      <c r="D15" s="13">
        <v>44695</v>
      </c>
      <c r="E15" s="13"/>
      <c r="F15" s="13"/>
      <c r="G15" s="1">
        <f t="shared" si="0"/>
        <v>-22</v>
      </c>
      <c r="H15" s="12">
        <f t="shared" si="1"/>
        <v>-5940</v>
      </c>
    </row>
    <row r="16" spans="1:8">
      <c r="A16" s="19" t="s">
        <v>67</v>
      </c>
      <c r="B16" s="12">
        <v>59.02</v>
      </c>
      <c r="C16" s="13">
        <v>44731</v>
      </c>
      <c r="D16" s="13">
        <v>44701</v>
      </c>
      <c r="E16" s="13"/>
      <c r="F16" s="13"/>
      <c r="G16" s="1">
        <f t="shared" si="0"/>
        <v>-30</v>
      </c>
      <c r="H16" s="12">
        <f t="shared" si="1"/>
        <v>-1770.6000000000001</v>
      </c>
    </row>
    <row r="17" spans="1:8">
      <c r="A17" s="19" t="s">
        <v>68</v>
      </c>
      <c r="B17" s="12">
        <v>318.42</v>
      </c>
      <c r="C17" s="13">
        <v>44732</v>
      </c>
      <c r="D17" s="13">
        <v>44707</v>
      </c>
      <c r="E17" s="13"/>
      <c r="F17" s="13"/>
      <c r="G17" s="1">
        <f t="shared" si="0"/>
        <v>-25</v>
      </c>
      <c r="H17" s="12">
        <f t="shared" si="1"/>
        <v>-7960.5</v>
      </c>
    </row>
    <row r="18" spans="1:8">
      <c r="A18" s="19" t="s">
        <v>69</v>
      </c>
      <c r="B18" s="12">
        <v>40</v>
      </c>
      <c r="C18" s="13">
        <v>44737</v>
      </c>
      <c r="D18" s="13">
        <v>44712</v>
      </c>
      <c r="E18" s="13"/>
      <c r="F18" s="13"/>
      <c r="G18" s="1">
        <f t="shared" si="0"/>
        <v>-25</v>
      </c>
      <c r="H18" s="12">
        <f t="shared" si="1"/>
        <v>-1000</v>
      </c>
    </row>
    <row r="19" spans="1:8">
      <c r="A19" s="19" t="s">
        <v>70</v>
      </c>
      <c r="B19" s="12">
        <v>200</v>
      </c>
      <c r="C19" s="13">
        <v>44741</v>
      </c>
      <c r="D19" s="13">
        <v>44712</v>
      </c>
      <c r="E19" s="13"/>
      <c r="F19" s="13"/>
      <c r="G19" s="1">
        <f t="shared" si="0"/>
        <v>-29</v>
      </c>
      <c r="H19" s="12">
        <f t="shared" si="1"/>
        <v>-5800</v>
      </c>
    </row>
    <row r="20" spans="1:8">
      <c r="A20" s="19" t="s">
        <v>71</v>
      </c>
      <c r="B20" s="12">
        <v>302.5</v>
      </c>
      <c r="C20" s="13">
        <v>44742</v>
      </c>
      <c r="D20" s="13">
        <v>44722</v>
      </c>
      <c r="E20" s="13"/>
      <c r="F20" s="13"/>
      <c r="G20" s="1">
        <f t="shared" si="0"/>
        <v>-20</v>
      </c>
      <c r="H20" s="12">
        <f t="shared" si="1"/>
        <v>-6050</v>
      </c>
    </row>
    <row r="21" spans="1:8">
      <c r="A21" s="19" t="s">
        <v>72</v>
      </c>
      <c r="B21" s="12">
        <v>342</v>
      </c>
      <c r="C21" s="13">
        <v>44742</v>
      </c>
      <c r="D21" s="13">
        <v>44722</v>
      </c>
      <c r="E21" s="13"/>
      <c r="F21" s="13"/>
      <c r="G21" s="1">
        <f t="shared" si="0"/>
        <v>-20</v>
      </c>
      <c r="H21" s="12">
        <f t="shared" si="1"/>
        <v>-6840</v>
      </c>
    </row>
    <row r="22" spans="1:8">
      <c r="A22" s="19" t="s">
        <v>73</v>
      </c>
      <c r="B22" s="12">
        <v>318</v>
      </c>
      <c r="C22" s="13">
        <v>44745</v>
      </c>
      <c r="D22" s="13">
        <v>44726</v>
      </c>
      <c r="E22" s="13"/>
      <c r="F22" s="13"/>
      <c r="G22" s="1">
        <f t="shared" si="0"/>
        <v>-19</v>
      </c>
      <c r="H22" s="12">
        <f t="shared" si="1"/>
        <v>-6042</v>
      </c>
    </row>
    <row r="23" spans="1:8">
      <c r="A23" s="19" t="s">
        <v>74</v>
      </c>
      <c r="B23" s="12">
        <v>3760</v>
      </c>
      <c r="C23" s="13">
        <v>44757</v>
      </c>
      <c r="D23" s="13">
        <v>44733</v>
      </c>
      <c r="E23" s="13"/>
      <c r="F23" s="13"/>
      <c r="G23" s="1">
        <f t="shared" si="0"/>
        <v>-24</v>
      </c>
      <c r="H23" s="12">
        <f t="shared" si="1"/>
        <v>-90240</v>
      </c>
    </row>
    <row r="24" spans="1:8">
      <c r="A24" s="19" t="s">
        <v>75</v>
      </c>
      <c r="B24" s="12">
        <v>330</v>
      </c>
      <c r="C24" s="13">
        <v>44751</v>
      </c>
      <c r="D24" s="13">
        <v>44739</v>
      </c>
      <c r="E24" s="13"/>
      <c r="F24" s="13"/>
      <c r="G24" s="1">
        <f t="shared" si="0"/>
        <v>-12</v>
      </c>
      <c r="H24" s="12">
        <f t="shared" si="1"/>
        <v>-3960</v>
      </c>
    </row>
    <row r="25" spans="1:8">
      <c r="A25" s="19" t="s">
        <v>76</v>
      </c>
      <c r="B25" s="12">
        <v>662.5</v>
      </c>
      <c r="C25" s="13">
        <v>44764</v>
      </c>
      <c r="D25" s="13">
        <v>44739</v>
      </c>
      <c r="E25" s="13"/>
      <c r="F25" s="13"/>
      <c r="G25" s="1">
        <f t="shared" si="0"/>
        <v>-25</v>
      </c>
      <c r="H25" s="12">
        <f t="shared" si="1"/>
        <v>-16562.5</v>
      </c>
    </row>
    <row r="26" spans="1:8">
      <c r="A26" s="19" t="s">
        <v>77</v>
      </c>
      <c r="B26" s="12">
        <v>1800</v>
      </c>
      <c r="C26" s="13">
        <v>44767</v>
      </c>
      <c r="D26" s="13">
        <v>44739</v>
      </c>
      <c r="E26" s="13"/>
      <c r="F26" s="13"/>
      <c r="G26" s="1">
        <f t="shared" si="0"/>
        <v>-28</v>
      </c>
      <c r="H26" s="12">
        <f t="shared" si="1"/>
        <v>-50400</v>
      </c>
    </row>
    <row r="27" spans="1:8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5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5">
        <f>SUM(B4:B353)</f>
        <v>34989.160000000003</v>
      </c>
      <c r="C1">
        <f>COUNTA(A4:A353)</f>
        <v>10</v>
      </c>
      <c r="G1" s="16">
        <f>IF(B1&lt;&gt;0,H1/B1,0)</f>
        <v>-1.9528276757715812</v>
      </c>
      <c r="H1" s="15">
        <f>SUM(H4:H353)</f>
        <v>-68327.799999999988</v>
      </c>
    </row>
    <row r="3" spans="1:8" s="11" customFormat="1" ht="4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 t="s">
        <v>78</v>
      </c>
      <c r="B4" s="12">
        <v>346.8</v>
      </c>
      <c r="C4" s="13">
        <v>44772</v>
      </c>
      <c r="D4" s="13">
        <v>44746</v>
      </c>
      <c r="E4" s="13"/>
      <c r="F4" s="13"/>
      <c r="G4" s="1">
        <f>D4-C4-(F4-E4)</f>
        <v>-26</v>
      </c>
      <c r="H4" s="12">
        <f>B4*G4</f>
        <v>-9016.8000000000011</v>
      </c>
    </row>
    <row r="5" spans="1:8">
      <c r="A5" s="19" t="s">
        <v>79</v>
      </c>
      <c r="B5" s="12">
        <v>140</v>
      </c>
      <c r="C5" s="13">
        <v>44769</v>
      </c>
      <c r="D5" s="13">
        <v>44746</v>
      </c>
      <c r="E5" s="13"/>
      <c r="F5" s="13"/>
      <c r="G5" s="1">
        <f t="shared" ref="G5:G68" si="0">D5-C5-(F5-E5)</f>
        <v>-23</v>
      </c>
      <c r="H5" s="12">
        <f t="shared" ref="H5:H68" si="1">B5*G5</f>
        <v>-3220</v>
      </c>
    </row>
    <row r="6" spans="1:8">
      <c r="A6" s="19" t="s">
        <v>80</v>
      </c>
      <c r="B6" s="12">
        <v>390.15</v>
      </c>
      <c r="C6" s="13">
        <v>44803</v>
      </c>
      <c r="D6" s="13">
        <v>44746</v>
      </c>
      <c r="E6" s="13"/>
      <c r="F6" s="13"/>
      <c r="G6" s="1">
        <f t="shared" si="0"/>
        <v>-57</v>
      </c>
      <c r="H6" s="12">
        <f t="shared" si="1"/>
        <v>-22238.55</v>
      </c>
    </row>
    <row r="7" spans="1:8">
      <c r="A7" s="19" t="s">
        <v>81</v>
      </c>
      <c r="B7" s="12">
        <v>25.24</v>
      </c>
      <c r="C7" s="13">
        <v>44776</v>
      </c>
      <c r="D7" s="13">
        <v>44781</v>
      </c>
      <c r="E7" s="13"/>
      <c r="F7" s="13"/>
      <c r="G7" s="1">
        <f t="shared" si="0"/>
        <v>5</v>
      </c>
      <c r="H7" s="12">
        <f t="shared" si="1"/>
        <v>126.19999999999999</v>
      </c>
    </row>
    <row r="8" spans="1:8">
      <c r="A8" s="19" t="s">
        <v>82</v>
      </c>
      <c r="B8" s="12">
        <v>72.48</v>
      </c>
      <c r="C8" s="13">
        <v>44787</v>
      </c>
      <c r="D8" s="13">
        <v>44781</v>
      </c>
      <c r="E8" s="13"/>
      <c r="F8" s="13"/>
      <c r="G8" s="1">
        <f t="shared" si="0"/>
        <v>-6</v>
      </c>
      <c r="H8" s="12">
        <f t="shared" si="1"/>
        <v>-434.88</v>
      </c>
    </row>
    <row r="9" spans="1:8">
      <c r="A9" s="19" t="s">
        <v>83</v>
      </c>
      <c r="B9" s="12">
        <v>114</v>
      </c>
      <c r="C9" s="13">
        <v>44773</v>
      </c>
      <c r="D9" s="13">
        <v>44781</v>
      </c>
      <c r="E9" s="13"/>
      <c r="F9" s="13"/>
      <c r="G9" s="1">
        <f t="shared" si="0"/>
        <v>8</v>
      </c>
      <c r="H9" s="12">
        <f t="shared" si="1"/>
        <v>912</v>
      </c>
    </row>
    <row r="10" spans="1:8">
      <c r="A10" s="19" t="s">
        <v>84</v>
      </c>
      <c r="B10" s="12">
        <v>25.24</v>
      </c>
      <c r="C10" s="13">
        <v>44804</v>
      </c>
      <c r="D10" s="13">
        <v>44781</v>
      </c>
      <c r="E10" s="13"/>
      <c r="F10" s="13"/>
      <c r="G10" s="1">
        <f t="shared" si="0"/>
        <v>-23</v>
      </c>
      <c r="H10" s="12">
        <f t="shared" si="1"/>
        <v>-580.52</v>
      </c>
    </row>
    <row r="11" spans="1:8">
      <c r="A11" s="19" t="s">
        <v>85</v>
      </c>
      <c r="B11" s="12">
        <v>33026.25</v>
      </c>
      <c r="C11" s="13">
        <v>44804</v>
      </c>
      <c r="D11" s="13">
        <v>44803</v>
      </c>
      <c r="E11" s="13"/>
      <c r="F11" s="13"/>
      <c r="G11" s="1">
        <f t="shared" si="0"/>
        <v>-1</v>
      </c>
      <c r="H11" s="12">
        <f t="shared" si="1"/>
        <v>-33026.25</v>
      </c>
    </row>
    <row r="12" spans="1:8">
      <c r="A12" s="19" t="s">
        <v>86</v>
      </c>
      <c r="B12" s="12">
        <v>242</v>
      </c>
      <c r="C12" s="13">
        <v>44804</v>
      </c>
      <c r="D12" s="13">
        <v>44803</v>
      </c>
      <c r="E12" s="13"/>
      <c r="F12" s="13"/>
      <c r="G12" s="1">
        <f t="shared" si="0"/>
        <v>-1</v>
      </c>
      <c r="H12" s="12">
        <f t="shared" si="1"/>
        <v>-242</v>
      </c>
    </row>
    <row r="13" spans="1:8">
      <c r="A13" s="19" t="s">
        <v>87</v>
      </c>
      <c r="B13" s="12">
        <v>607</v>
      </c>
      <c r="C13" s="13">
        <v>44804</v>
      </c>
      <c r="D13" s="13">
        <v>44803</v>
      </c>
      <c r="E13" s="13"/>
      <c r="F13" s="13"/>
      <c r="G13" s="1">
        <f t="shared" si="0"/>
        <v>-1</v>
      </c>
      <c r="H13" s="12">
        <f t="shared" si="1"/>
        <v>-607</v>
      </c>
    </row>
    <row r="14" spans="1:8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5">
        <f>SUM(B4:B353)</f>
        <v>13550.169999999998</v>
      </c>
      <c r="C1">
        <f>COUNTA(A4:A353)</f>
        <v>16</v>
      </c>
      <c r="G1" s="16">
        <f>IF(B1&lt;&gt;0,H1/B1,0)</f>
        <v>5.2594543094293291</v>
      </c>
      <c r="H1" s="15">
        <f>SUM(H4:H353)</f>
        <v>71266.5</v>
      </c>
    </row>
    <row r="3" spans="1:8" s="11" customFormat="1" ht="4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 t="s">
        <v>88</v>
      </c>
      <c r="B4" s="12">
        <v>2730</v>
      </c>
      <c r="C4" s="13">
        <v>44834</v>
      </c>
      <c r="D4" s="13">
        <v>44865</v>
      </c>
      <c r="E4" s="13"/>
      <c r="F4" s="13"/>
      <c r="G4" s="1">
        <f>D4-C4-(F4-E4)</f>
        <v>31</v>
      </c>
      <c r="H4" s="12">
        <f>B4*G4</f>
        <v>84630</v>
      </c>
    </row>
    <row r="5" spans="1:8">
      <c r="A5" s="19" t="s">
        <v>89</v>
      </c>
      <c r="B5" s="12">
        <v>14.78</v>
      </c>
      <c r="C5" s="13">
        <v>44835</v>
      </c>
      <c r="D5" s="13">
        <v>44865</v>
      </c>
      <c r="E5" s="13"/>
      <c r="F5" s="13"/>
      <c r="G5" s="1">
        <f t="shared" ref="G5:G68" si="0">D5-C5-(F5-E5)</f>
        <v>30</v>
      </c>
      <c r="H5" s="12">
        <f t="shared" ref="H5:H68" si="1">B5*G5</f>
        <v>443.4</v>
      </c>
    </row>
    <row r="6" spans="1:8">
      <c r="A6" s="19" t="s">
        <v>90</v>
      </c>
      <c r="B6" s="12">
        <v>1119.79</v>
      </c>
      <c r="C6" s="13">
        <v>44865</v>
      </c>
      <c r="D6" s="13">
        <v>44865</v>
      </c>
      <c r="E6" s="13"/>
      <c r="F6" s="13"/>
      <c r="G6" s="1">
        <f t="shared" si="0"/>
        <v>0</v>
      </c>
      <c r="H6" s="12">
        <f t="shared" si="1"/>
        <v>0</v>
      </c>
    </row>
    <row r="7" spans="1:8">
      <c r="A7" s="19" t="s">
        <v>91</v>
      </c>
      <c r="B7" s="12">
        <v>1550</v>
      </c>
      <c r="C7" s="13">
        <v>44839</v>
      </c>
      <c r="D7" s="13">
        <v>44865</v>
      </c>
      <c r="E7" s="13"/>
      <c r="F7" s="13"/>
      <c r="G7" s="1">
        <f t="shared" si="0"/>
        <v>26</v>
      </c>
      <c r="H7" s="12">
        <f t="shared" si="1"/>
        <v>40300</v>
      </c>
    </row>
    <row r="8" spans="1:8">
      <c r="A8" s="19" t="s">
        <v>92</v>
      </c>
      <c r="B8" s="12">
        <v>400</v>
      </c>
      <c r="C8" s="13">
        <v>44842</v>
      </c>
      <c r="D8" s="13">
        <v>44865</v>
      </c>
      <c r="E8" s="13"/>
      <c r="F8" s="13"/>
      <c r="G8" s="1">
        <f t="shared" si="0"/>
        <v>23</v>
      </c>
      <c r="H8" s="12">
        <f t="shared" si="1"/>
        <v>9200</v>
      </c>
    </row>
    <row r="9" spans="1:8">
      <c r="A9" s="19" t="s">
        <v>93</v>
      </c>
      <c r="B9" s="12">
        <v>1533</v>
      </c>
      <c r="C9" s="13">
        <v>44862</v>
      </c>
      <c r="D9" s="13">
        <v>44865</v>
      </c>
      <c r="E9" s="13"/>
      <c r="F9" s="13"/>
      <c r="G9" s="1">
        <f t="shared" si="0"/>
        <v>3</v>
      </c>
      <c r="H9" s="12">
        <f t="shared" si="1"/>
        <v>4599</v>
      </c>
    </row>
    <row r="10" spans="1:8">
      <c r="A10" s="19" t="s">
        <v>94</v>
      </c>
      <c r="B10" s="12">
        <v>600</v>
      </c>
      <c r="C10" s="13">
        <v>44875</v>
      </c>
      <c r="D10" s="13">
        <v>44865</v>
      </c>
      <c r="E10" s="13"/>
      <c r="F10" s="13"/>
      <c r="G10" s="1">
        <f t="shared" si="0"/>
        <v>-10</v>
      </c>
      <c r="H10" s="12">
        <f t="shared" si="1"/>
        <v>-6000</v>
      </c>
    </row>
    <row r="11" spans="1:8">
      <c r="A11" s="19" t="s">
        <v>95</v>
      </c>
      <c r="B11" s="12">
        <v>228</v>
      </c>
      <c r="C11" s="13">
        <v>44864</v>
      </c>
      <c r="D11" s="13">
        <v>44865</v>
      </c>
      <c r="E11" s="13"/>
      <c r="F11" s="13"/>
      <c r="G11" s="1">
        <f t="shared" si="0"/>
        <v>1</v>
      </c>
      <c r="H11" s="12">
        <f t="shared" si="1"/>
        <v>228</v>
      </c>
    </row>
    <row r="12" spans="1:8">
      <c r="A12" s="19" t="s">
        <v>96</v>
      </c>
      <c r="B12" s="12">
        <v>1341.55</v>
      </c>
      <c r="C12" s="13">
        <v>44895</v>
      </c>
      <c r="D12" s="13">
        <v>44865</v>
      </c>
      <c r="E12" s="13"/>
      <c r="F12" s="13"/>
      <c r="G12" s="1">
        <f t="shared" si="0"/>
        <v>-30</v>
      </c>
      <c r="H12" s="12">
        <f t="shared" si="1"/>
        <v>-40246.5</v>
      </c>
    </row>
    <row r="13" spans="1:8">
      <c r="A13" s="19" t="s">
        <v>97</v>
      </c>
      <c r="B13" s="12">
        <v>510</v>
      </c>
      <c r="C13" s="13">
        <v>44913</v>
      </c>
      <c r="D13" s="13">
        <v>44912</v>
      </c>
      <c r="E13" s="13"/>
      <c r="F13" s="13"/>
      <c r="G13" s="1">
        <f t="shared" si="0"/>
        <v>-1</v>
      </c>
      <c r="H13" s="12">
        <f t="shared" si="1"/>
        <v>-510</v>
      </c>
    </row>
    <row r="14" spans="1:8">
      <c r="A14" s="19" t="s">
        <v>98</v>
      </c>
      <c r="B14" s="12">
        <v>765</v>
      </c>
      <c r="C14" s="13">
        <v>44913</v>
      </c>
      <c r="D14" s="13">
        <v>44912</v>
      </c>
      <c r="E14" s="13"/>
      <c r="F14" s="13"/>
      <c r="G14" s="1">
        <f t="shared" si="0"/>
        <v>-1</v>
      </c>
      <c r="H14" s="12">
        <f t="shared" si="1"/>
        <v>-765</v>
      </c>
    </row>
    <row r="15" spans="1:8">
      <c r="A15" s="19" t="s">
        <v>99</v>
      </c>
      <c r="B15" s="12">
        <v>330</v>
      </c>
      <c r="C15" s="13">
        <v>44926</v>
      </c>
      <c r="D15" s="13">
        <v>44912</v>
      </c>
      <c r="E15" s="13"/>
      <c r="F15" s="13"/>
      <c r="G15" s="1">
        <f t="shared" si="0"/>
        <v>-14</v>
      </c>
      <c r="H15" s="12">
        <f t="shared" si="1"/>
        <v>-4620</v>
      </c>
    </row>
    <row r="16" spans="1:8">
      <c r="A16" s="19" t="s">
        <v>100</v>
      </c>
      <c r="B16" s="12">
        <v>1171.1099999999999</v>
      </c>
      <c r="C16" s="13">
        <v>44910</v>
      </c>
      <c r="D16" s="13">
        <v>44912</v>
      </c>
      <c r="E16" s="13"/>
      <c r="F16" s="13"/>
      <c r="G16" s="1">
        <f t="shared" si="0"/>
        <v>2</v>
      </c>
      <c r="H16" s="12">
        <f t="shared" si="1"/>
        <v>2342.2199999999998</v>
      </c>
    </row>
    <row r="17" spans="1:8">
      <c r="A17" s="19" t="s">
        <v>101</v>
      </c>
      <c r="B17" s="12">
        <v>1184.43</v>
      </c>
      <c r="C17" s="13">
        <v>44927</v>
      </c>
      <c r="D17" s="13">
        <v>44912</v>
      </c>
      <c r="E17" s="13"/>
      <c r="F17" s="13"/>
      <c r="G17" s="1">
        <f t="shared" si="0"/>
        <v>-15</v>
      </c>
      <c r="H17" s="12">
        <f t="shared" si="1"/>
        <v>-17766.45</v>
      </c>
    </row>
    <row r="18" spans="1:8">
      <c r="A18" s="19" t="s">
        <v>102</v>
      </c>
      <c r="B18" s="12">
        <v>32.549999999999997</v>
      </c>
      <c r="C18" s="13">
        <v>44927</v>
      </c>
      <c r="D18" s="13">
        <v>44912</v>
      </c>
      <c r="E18" s="13"/>
      <c r="F18" s="13"/>
      <c r="G18" s="1">
        <f t="shared" si="0"/>
        <v>-15</v>
      </c>
      <c r="H18" s="12">
        <f t="shared" si="1"/>
        <v>-488.24999999999994</v>
      </c>
    </row>
    <row r="19" spans="1:8">
      <c r="A19" s="19" t="s">
        <v>103</v>
      </c>
      <c r="B19" s="12">
        <v>39.96</v>
      </c>
      <c r="C19" s="13">
        <v>44916</v>
      </c>
      <c r="D19" s="13">
        <v>44914</v>
      </c>
      <c r="E19" s="13"/>
      <c r="F19" s="13"/>
      <c r="G19" s="1">
        <f t="shared" si="0"/>
        <v>-2</v>
      </c>
      <c r="H19" s="12">
        <f t="shared" si="1"/>
        <v>-79.92</v>
      </c>
    </row>
    <row r="20" spans="1:8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2023-01-31T16:33:43Z</dcterms:modified>
</cp:coreProperties>
</file>