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EQ- 2024-25\VIAGGI 2025-2026\"/>
    </mc:Choice>
  </mc:AlternateContent>
  <bookViews>
    <workbookView xWindow="0" yWindow="0" windowWidth="23040" windowHeight="9270" activeTab="1"/>
  </bookViews>
  <sheets>
    <sheet name="Lotto 5 Firenze 03-05 marzo (2" sheetId="14" r:id="rId1"/>
    <sheet name="Lotto 3 Firenze 26-28 Febbr (2" sheetId="12" r:id="rId2"/>
    <sheet name="Lotto 1 Padova 13-14 febbraio" sheetId="1" r:id="rId3"/>
    <sheet name="Lotto 2 Milano 19-21 febbra " sheetId="9" r:id="rId4"/>
    <sheet name="Lotto 2  Alter. Roma 19-21" sheetId="10" r:id="rId5"/>
    <sheet name="Lotto 4 Padova 02-03 marzo" sheetId="11" r:id="rId6"/>
    <sheet name="Lotto 6 Firenze 10-12 marzo 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" i="12" l="1"/>
  <c r="B30" i="9"/>
  <c r="F5" i="9"/>
  <c r="B31" i="9"/>
  <c r="B29" i="9"/>
  <c r="B32" i="14" l="1"/>
  <c r="B31" i="14"/>
  <c r="B30" i="14"/>
  <c r="B29" i="14"/>
  <c r="B24" i="14"/>
  <c r="H23" i="14"/>
  <c r="G23" i="14"/>
  <c r="F23" i="14"/>
  <c r="E23" i="14"/>
  <c r="D23" i="14"/>
  <c r="B28" i="14" s="1"/>
  <c r="C23" i="14"/>
  <c r="B27" i="14" s="1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5" i="14"/>
  <c r="H5" i="14"/>
  <c r="G5" i="14"/>
  <c r="F5" i="14"/>
  <c r="E5" i="14"/>
  <c r="D5" i="14"/>
  <c r="C5" i="14"/>
  <c r="H5" i="13"/>
  <c r="B32" i="13" s="1"/>
  <c r="G5" i="13"/>
  <c r="B31" i="13" s="1"/>
  <c r="F5" i="13"/>
  <c r="B30" i="13" s="1"/>
  <c r="E5" i="13"/>
  <c r="B29" i="13" s="1"/>
  <c r="C5" i="13"/>
  <c r="D5" i="13"/>
  <c r="B24" i="13"/>
  <c r="H23" i="13"/>
  <c r="G23" i="13"/>
  <c r="F23" i="13"/>
  <c r="E23" i="13"/>
  <c r="D23" i="13"/>
  <c r="C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5" i="13"/>
  <c r="B31" i="10"/>
  <c r="B32" i="10"/>
  <c r="B32" i="11"/>
  <c r="B31" i="11"/>
  <c r="B30" i="11"/>
  <c r="H5" i="11"/>
  <c r="F5" i="11"/>
  <c r="E5" i="11"/>
  <c r="D5" i="11"/>
  <c r="B24" i="12"/>
  <c r="H23" i="12"/>
  <c r="G23" i="12"/>
  <c r="F23" i="12"/>
  <c r="E23" i="12"/>
  <c r="D23" i="12"/>
  <c r="C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5" i="12"/>
  <c r="G5" i="12"/>
  <c r="B31" i="12" s="1"/>
  <c r="F5" i="12"/>
  <c r="B30" i="12" s="1"/>
  <c r="E5" i="12"/>
  <c r="B29" i="12" s="1"/>
  <c r="D5" i="12"/>
  <c r="C5" i="12"/>
  <c r="B27" i="12" s="1"/>
  <c r="G23" i="11"/>
  <c r="B29" i="11"/>
  <c r="C5" i="11"/>
  <c r="B24" i="11"/>
  <c r="H23" i="11"/>
  <c r="F23" i="11"/>
  <c r="E23" i="11"/>
  <c r="D23" i="11"/>
  <c r="C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5" i="11"/>
  <c r="B29" i="10"/>
  <c r="B30" i="10"/>
  <c r="E5" i="10"/>
  <c r="D5" i="10"/>
  <c r="B24" i="10"/>
  <c r="H23" i="10"/>
  <c r="F23" i="10"/>
  <c r="E23" i="10"/>
  <c r="D23" i="10"/>
  <c r="C23" i="10"/>
  <c r="B27" i="10" s="1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5" i="10"/>
  <c r="B32" i="9"/>
  <c r="B24" i="9"/>
  <c r="H23" i="9"/>
  <c r="F23" i="9"/>
  <c r="E23" i="9"/>
  <c r="D23" i="9"/>
  <c r="C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5" i="9"/>
  <c r="B30" i="1"/>
  <c r="H23" i="1"/>
  <c r="H5" i="1"/>
  <c r="B29" i="1"/>
  <c r="E23" i="1"/>
  <c r="F5" i="1"/>
  <c r="E5" i="1"/>
  <c r="D5" i="1"/>
  <c r="C5" i="1"/>
  <c r="B28" i="12" l="1"/>
  <c r="B27" i="13"/>
  <c r="B28" i="13"/>
  <c r="B27" i="11"/>
  <c r="B28" i="11"/>
  <c r="B28" i="10"/>
  <c r="B28" i="9"/>
  <c r="B27" i="9"/>
  <c r="I5" i="1"/>
  <c r="B24" i="1" l="1"/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8" i="1"/>
  <c r="C23" i="1"/>
  <c r="D23" i="1"/>
  <c r="F23" i="1"/>
  <c r="B28" i="1" l="1"/>
  <c r="B27" i="1"/>
</calcChain>
</file>

<file path=xl/sharedStrings.xml><?xml version="1.0" encoding="utf-8"?>
<sst xmlns="http://schemas.openxmlformats.org/spreadsheetml/2006/main" count="234" uniqueCount="47">
  <si>
    <t>TOTALE</t>
  </si>
  <si>
    <t>OE 1</t>
  </si>
  <si>
    <t>OE 2</t>
  </si>
  <si>
    <t>OE3</t>
  </si>
  <si>
    <t>Parametro</t>
  </si>
  <si>
    <t>Punteggio MAX</t>
  </si>
  <si>
    <t>Costo/prezzo</t>
  </si>
  <si>
    <t>Euro</t>
  </si>
  <si>
    <t>Punteggio</t>
  </si>
  <si>
    <t>OE 3</t>
  </si>
  <si>
    <t>CONTROLLO</t>
  </si>
  <si>
    <t>Punteggio massimo (20 o 30)</t>
  </si>
  <si>
    <t>definire min o max ?</t>
  </si>
  <si>
    <t>DATI DA INSERIRE A SEGUITO OFFERTA</t>
  </si>
  <si>
    <t>DATI DA INSERIRE IN COERENZA CON LA GRIGLIA UTILIZZATA</t>
  </si>
  <si>
    <t>Assicurazione medica, viaggio, bagagli</t>
  </si>
  <si>
    <t>Hotel zona compresa all'interno del centro storico</t>
  </si>
  <si>
    <t>Hotel zona limitrofa al centro storico della città ma  comunque  ben servito dai mezzi pubblici (in prossimità di metro, fermate bus ecc...)</t>
  </si>
  <si>
    <t xml:space="preserve">Pagamento in un'unica soluzione dopo l'effettuazione del viaggio (senza acconto) a 30 gg ricevimento fattura </t>
  </si>
  <si>
    <t>Lotto 1 Padova 13-14 febbraio 2026 2^A Bianchi</t>
  </si>
  <si>
    <t>Turismo85</t>
  </si>
  <si>
    <t>Vagovia</t>
  </si>
  <si>
    <t>Viaggi Elensophi</t>
  </si>
  <si>
    <t>Acetour</t>
  </si>
  <si>
    <t>Pyrgostravel</t>
  </si>
  <si>
    <t>/</t>
  </si>
  <si>
    <t>OE 4</t>
  </si>
  <si>
    <t>MondoScuola</t>
  </si>
  <si>
    <t>OE 1 turismo</t>
  </si>
  <si>
    <t>Lotto Milano 19-21 febbraio 2026 3^F Bianchi</t>
  </si>
  <si>
    <t xml:space="preserve">OE 4 </t>
  </si>
  <si>
    <t xml:space="preserve">OE 1 </t>
  </si>
  <si>
    <t>OE 3 Viaggi Elensophi</t>
  </si>
  <si>
    <t>Lotto Roma  19-21 febbraio 2026 3^F Bianchi</t>
  </si>
  <si>
    <t>OE 1 Turismo85</t>
  </si>
  <si>
    <t>Lotto 4 Padova 02-03 marzo 2026 2^B Bianchi</t>
  </si>
  <si>
    <t>Lotto 3 Firenze 26-28 febbraio 2026 3^A Bianchi</t>
  </si>
  <si>
    <t>OE 5</t>
  </si>
  <si>
    <t>OE 6</t>
  </si>
  <si>
    <t>OE 1 TURISMO85</t>
  </si>
  <si>
    <t>Lotto 5 Firenze  03-05 marzo 2026 3^C  Bianchi</t>
  </si>
  <si>
    <t>OE 3 Elensophi</t>
  </si>
  <si>
    <t>Lotto 6 Firenze  10-12 marzo 2026 3^G  Bianchi</t>
  </si>
  <si>
    <t>OE 4 Acetour</t>
  </si>
  <si>
    <t xml:space="preserve">OE 3 </t>
  </si>
  <si>
    <t>*Vedi altre opzioni</t>
  </si>
  <si>
    <t>€ 214,00/208,00/246,00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</si>
</sst>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10]_-;\-* #,##0.00\ [$€-410]_-;_-* &quot;-&quot;??\ [$€-410]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2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2"/>
      <color theme="1"/>
      <name val="Times New Roman"/>
      <family val="1"/>
    </font>
    <font>
      <i/>
      <sz val="18"/>
      <color theme="1"/>
      <name val="Calibri"/>
      <family val="2"/>
      <scheme val="minor"/>
    </font>
    <font>
      <b/>
      <sz val="12"/>
      <color rgb="FF7030A0"/>
      <name val="Times New Roman"/>
      <family val="1"/>
    </font>
    <font>
      <sz val="18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8"/>
      <color rgb="FF00B0F0"/>
      <name val="Calibri"/>
      <family val="2"/>
      <scheme val="minor"/>
    </font>
    <font>
      <b/>
      <i/>
      <sz val="12"/>
      <color rgb="FF7030A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2"/>
      <name val="Times New Roman"/>
      <family val="1"/>
    </font>
    <font>
      <b/>
      <sz val="8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4" fontId="3" fillId="0" borderId="0" xfId="0" applyNumberFormat="1" applyFont="1" applyFill="1" applyBorder="1"/>
    <xf numFmtId="4" fontId="0" fillId="0" borderId="0" xfId="0" applyNumberFormat="1" applyFill="1" applyBorder="1"/>
    <xf numFmtId="0" fontId="0" fillId="0" borderId="0" xfId="0" quotePrefix="1" applyFill="1" applyBorder="1"/>
    <xf numFmtId="10" fontId="0" fillId="0" borderId="0" xfId="1" applyNumberFormat="1" applyFont="1" applyFill="1" applyBorder="1"/>
    <xf numFmtId="0" fontId="2" fillId="0" borderId="1" xfId="0" applyFont="1" applyFill="1" applyBorder="1"/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/>
    <xf numFmtId="0" fontId="0" fillId="0" borderId="0" xfId="0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4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/>
    <xf numFmtId="0" fontId="15" fillId="0" borderId="2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18" fillId="4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164" fontId="20" fillId="2" borderId="1" xfId="0" applyNumberFormat="1" applyFont="1" applyFill="1" applyBorder="1" applyAlignment="1">
      <alignment horizontal="center"/>
    </xf>
    <xf numFmtId="164" fontId="0" fillId="0" borderId="0" xfId="0" applyNumberFormat="1" applyFill="1" applyBorder="1"/>
    <xf numFmtId="0" fontId="21" fillId="0" borderId="3" xfId="0" applyFont="1" applyFill="1" applyBorder="1" applyAlignment="1">
      <alignment horizontal="center"/>
    </xf>
    <xf numFmtId="164" fontId="20" fillId="2" borderId="3" xfId="0" applyNumberFormat="1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wrapText="1"/>
    </xf>
    <xf numFmtId="2" fontId="0" fillId="0" borderId="5" xfId="0" applyNumberForma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0" fillId="0" borderId="1" xfId="0" applyFill="1" applyBorder="1"/>
    <xf numFmtId="0" fontId="15" fillId="0" borderId="1" xfId="0" applyFont="1" applyFill="1" applyBorder="1" applyAlignment="1">
      <alignment horizontal="center"/>
    </xf>
    <xf numFmtId="4" fontId="7" fillId="2" borderId="1" xfId="0" applyNumberFormat="1" applyFont="1" applyFill="1" applyBorder="1"/>
    <xf numFmtId="0" fontId="19" fillId="5" borderId="1" xfId="0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4" fontId="7" fillId="5" borderId="1" xfId="0" applyNumberFormat="1" applyFont="1" applyFill="1" applyBorder="1"/>
    <xf numFmtId="0" fontId="23" fillId="2" borderId="1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workbookViewId="0">
      <selection activeCell="D31" sqref="D31"/>
    </sheetView>
  </sheetViews>
  <sheetFormatPr defaultColWidth="8.85546875" defaultRowHeight="15" x14ac:dyDescent="0.25"/>
  <cols>
    <col min="1" max="1" width="87.5703125" style="1" customWidth="1"/>
    <col min="2" max="2" width="16.7109375" style="1" bestFit="1" customWidth="1"/>
    <col min="3" max="3" width="25.140625" style="1" customWidth="1"/>
    <col min="4" max="4" width="18.7109375" style="1" customWidth="1"/>
    <col min="5" max="6" width="22" style="1" customWidth="1"/>
    <col min="7" max="8" width="17.85546875" style="1" customWidth="1"/>
    <col min="9" max="9" width="10.85546875" style="1" customWidth="1"/>
    <col min="10" max="10" width="8.85546875" style="1"/>
    <col min="11" max="11" width="11.5703125" style="1" bestFit="1" customWidth="1"/>
    <col min="12" max="16384" width="8.85546875" style="1"/>
  </cols>
  <sheetData>
    <row r="2" spans="1:13" ht="28.9" customHeight="1" x14ac:dyDescent="0.5">
      <c r="A2" s="45" t="s">
        <v>40</v>
      </c>
      <c r="B2" s="46"/>
      <c r="C2" s="46"/>
      <c r="D2" s="46"/>
      <c r="E2" s="46"/>
      <c r="F2" s="46"/>
      <c r="G2" s="36"/>
      <c r="H2" s="36"/>
    </row>
    <row r="3" spans="1:13" ht="18.75" x14ac:dyDescent="0.3">
      <c r="B3" s="26" t="s">
        <v>6</v>
      </c>
      <c r="C3" s="27" t="s">
        <v>20</v>
      </c>
      <c r="D3" s="27" t="s">
        <v>21</v>
      </c>
      <c r="E3" s="27" t="s">
        <v>22</v>
      </c>
      <c r="F3" s="30" t="s">
        <v>23</v>
      </c>
      <c r="G3" s="27" t="s">
        <v>24</v>
      </c>
      <c r="H3" s="27" t="s">
        <v>27</v>
      </c>
    </row>
    <row r="4" spans="1:13" ht="25.9" customHeight="1" x14ac:dyDescent="0.35">
      <c r="A4" s="25" t="s">
        <v>11</v>
      </c>
      <c r="B4" s="26" t="s">
        <v>7</v>
      </c>
      <c r="C4" s="28">
        <v>245</v>
      </c>
      <c r="D4" s="28">
        <v>235</v>
      </c>
      <c r="E4" s="28">
        <v>216</v>
      </c>
      <c r="F4" s="31">
        <v>293</v>
      </c>
      <c r="G4" s="28">
        <v>300</v>
      </c>
      <c r="H4" s="28">
        <v>283</v>
      </c>
      <c r="I4" s="23" t="s">
        <v>12</v>
      </c>
      <c r="K4" s="29"/>
      <c r="M4" s="29"/>
    </row>
    <row r="5" spans="1:13" ht="22.15" customHeight="1" x14ac:dyDescent="0.35">
      <c r="A5" s="18">
        <v>60</v>
      </c>
      <c r="B5" s="26" t="s">
        <v>8</v>
      </c>
      <c r="C5" s="41">
        <f>(A5*E4)/C4</f>
        <v>52.897959183673471</v>
      </c>
      <c r="D5" s="41">
        <f>(A5*E4)/D4</f>
        <v>55.148936170212764</v>
      </c>
      <c r="E5" s="41">
        <f>(A5*E4)/E4</f>
        <v>60</v>
      </c>
      <c r="F5" s="42">
        <f>(A5*E4)/F4</f>
        <v>44.232081911262796</v>
      </c>
      <c r="G5" s="41">
        <f>(A5*E4)/G4</f>
        <v>43.2</v>
      </c>
      <c r="H5" s="41">
        <f>(A5*E4)/H4</f>
        <v>45.795053003533567</v>
      </c>
      <c r="I5" s="15" t="str">
        <f>IF(A5=60,"OK")</f>
        <v>OK</v>
      </c>
    </row>
    <row r="6" spans="1:13" ht="19.899999999999999" customHeight="1" x14ac:dyDescent="0.5">
      <c r="A6" s="12"/>
      <c r="B6" s="12"/>
      <c r="C6" s="12"/>
      <c r="D6" s="12"/>
      <c r="E6" s="12"/>
      <c r="G6" s="37"/>
      <c r="H6" s="37"/>
    </row>
    <row r="7" spans="1:13" ht="18" customHeight="1" x14ac:dyDescent="0.35">
      <c r="A7" s="7" t="s">
        <v>4</v>
      </c>
      <c r="B7" s="11" t="s">
        <v>5</v>
      </c>
      <c r="C7" s="22" t="s">
        <v>1</v>
      </c>
      <c r="D7" s="22" t="s">
        <v>2</v>
      </c>
      <c r="E7" s="22"/>
      <c r="F7" s="32" t="s">
        <v>3</v>
      </c>
      <c r="G7" s="38"/>
      <c r="H7" s="38"/>
      <c r="I7" s="34" t="s">
        <v>10</v>
      </c>
    </row>
    <row r="8" spans="1:13" ht="45" customHeight="1" x14ac:dyDescent="0.25">
      <c r="A8" s="8" t="s">
        <v>18</v>
      </c>
      <c r="B8" s="16">
        <v>20</v>
      </c>
      <c r="C8" s="13">
        <v>20</v>
      </c>
      <c r="D8" s="13">
        <v>20</v>
      </c>
      <c r="E8" s="13">
        <v>20</v>
      </c>
      <c r="F8" s="33">
        <v>20</v>
      </c>
      <c r="G8" s="13">
        <v>20</v>
      </c>
      <c r="H8" s="13">
        <v>20</v>
      </c>
      <c r="I8" s="35" t="str">
        <f>IF(C8&lt;0,"ERROR",IF(C8&gt;B8,"ERROR",IF(D8&gt;B8,"ERROR",IF(F8&gt;B8,"ERROR","OK"))))</f>
        <v>OK</v>
      </c>
    </row>
    <row r="9" spans="1:13" ht="57.75" customHeight="1" x14ac:dyDescent="0.25">
      <c r="A9" s="8" t="s">
        <v>16</v>
      </c>
      <c r="B9" s="17">
        <v>10</v>
      </c>
      <c r="C9" s="13">
        <v>10</v>
      </c>
      <c r="D9" s="44">
        <v>10</v>
      </c>
      <c r="E9" s="13">
        <v>10</v>
      </c>
      <c r="F9" s="33">
        <v>0</v>
      </c>
      <c r="G9" s="13">
        <v>10</v>
      </c>
      <c r="H9" s="13">
        <v>10</v>
      </c>
      <c r="I9" s="35" t="str">
        <f t="shared" ref="I9:I22" si="0">IF(C9&lt;0,"ERROR",IF(C9&gt;B9,"ERROR",IF(D9&gt;B9,"ERROR",IF(F9&gt;B9,"ERROR","OK"))))</f>
        <v>OK</v>
      </c>
    </row>
    <row r="10" spans="1:13" ht="36" customHeight="1" x14ac:dyDescent="0.25">
      <c r="A10" s="8" t="s">
        <v>17</v>
      </c>
      <c r="B10" s="17">
        <v>5</v>
      </c>
      <c r="C10" s="13">
        <v>0</v>
      </c>
      <c r="D10" s="13">
        <v>0</v>
      </c>
      <c r="E10" s="13">
        <v>0</v>
      </c>
      <c r="F10" s="33">
        <v>5</v>
      </c>
      <c r="G10" s="13">
        <v>0</v>
      </c>
      <c r="H10" s="13">
        <v>0</v>
      </c>
      <c r="I10" s="35" t="str">
        <f t="shared" si="0"/>
        <v>OK</v>
      </c>
    </row>
    <row r="11" spans="1:13" ht="27.75" customHeight="1" x14ac:dyDescent="0.25">
      <c r="A11" s="8" t="s">
        <v>15</v>
      </c>
      <c r="B11" s="17">
        <v>5</v>
      </c>
      <c r="C11" s="13">
        <v>5</v>
      </c>
      <c r="D11" s="13">
        <v>5</v>
      </c>
      <c r="E11" s="13">
        <v>5</v>
      </c>
      <c r="F11" s="33">
        <v>5</v>
      </c>
      <c r="G11" s="13">
        <v>5</v>
      </c>
      <c r="H11" s="13">
        <v>5</v>
      </c>
      <c r="I11" s="35" t="str">
        <f t="shared" si="0"/>
        <v>OK</v>
      </c>
    </row>
    <row r="12" spans="1:13" ht="15.75" x14ac:dyDescent="0.25">
      <c r="A12" s="8"/>
      <c r="B12" s="17"/>
      <c r="C12" s="13"/>
      <c r="D12" s="13"/>
      <c r="E12" s="13"/>
      <c r="F12" s="33"/>
      <c r="G12" s="13"/>
      <c r="H12" s="13"/>
      <c r="I12" s="35" t="str">
        <f t="shared" si="0"/>
        <v>OK</v>
      </c>
    </row>
    <row r="13" spans="1:13" ht="15.75" x14ac:dyDescent="0.25">
      <c r="A13" s="8"/>
      <c r="B13" s="17"/>
      <c r="C13" s="13"/>
      <c r="D13" s="13"/>
      <c r="E13" s="13"/>
      <c r="F13" s="33"/>
      <c r="G13" s="13"/>
      <c r="H13" s="13"/>
      <c r="I13" s="35" t="str">
        <f t="shared" si="0"/>
        <v>OK</v>
      </c>
    </row>
    <row r="14" spans="1:13" ht="15.75" x14ac:dyDescent="0.25">
      <c r="A14" s="8"/>
      <c r="B14" s="17"/>
      <c r="C14" s="13"/>
      <c r="D14" s="13"/>
      <c r="E14" s="13"/>
      <c r="F14" s="33"/>
      <c r="G14" s="13"/>
      <c r="H14" s="13"/>
      <c r="I14" s="35" t="str">
        <f t="shared" si="0"/>
        <v>OK</v>
      </c>
    </row>
    <row r="15" spans="1:13" ht="15.75" x14ac:dyDescent="0.25">
      <c r="A15" s="8"/>
      <c r="B15" s="16"/>
      <c r="C15" s="13"/>
      <c r="D15" s="13"/>
      <c r="E15" s="13"/>
      <c r="F15" s="33"/>
      <c r="G15" s="13"/>
      <c r="H15" s="13"/>
      <c r="I15" s="35" t="str">
        <f t="shared" si="0"/>
        <v>OK</v>
      </c>
    </row>
    <row r="16" spans="1:13" ht="15.75" x14ac:dyDescent="0.25">
      <c r="A16" s="9"/>
      <c r="B16" s="16"/>
      <c r="C16" s="13"/>
      <c r="D16" s="13"/>
      <c r="E16" s="13"/>
      <c r="F16" s="33"/>
      <c r="G16" s="13"/>
      <c r="H16" s="13"/>
      <c r="I16" s="35" t="str">
        <f t="shared" si="0"/>
        <v>OK</v>
      </c>
    </row>
    <row r="17" spans="1:11" ht="15.75" x14ac:dyDescent="0.25">
      <c r="A17" s="9"/>
      <c r="B17" s="16"/>
      <c r="C17" s="13"/>
      <c r="D17" s="13"/>
      <c r="E17" s="13"/>
      <c r="F17" s="33"/>
      <c r="G17" s="13"/>
      <c r="H17" s="13"/>
      <c r="I17" s="35" t="str">
        <f t="shared" si="0"/>
        <v>OK</v>
      </c>
    </row>
    <row r="18" spans="1:11" ht="15.75" x14ac:dyDescent="0.25">
      <c r="A18" s="8"/>
      <c r="B18" s="16"/>
      <c r="C18" s="13"/>
      <c r="D18" s="13"/>
      <c r="E18" s="13"/>
      <c r="F18" s="33"/>
      <c r="G18" s="13"/>
      <c r="H18" s="13"/>
      <c r="I18" s="35" t="str">
        <f t="shared" si="0"/>
        <v>OK</v>
      </c>
    </row>
    <row r="19" spans="1:11" ht="15.75" x14ac:dyDescent="0.25">
      <c r="A19" s="9"/>
      <c r="B19" s="16"/>
      <c r="C19" s="13"/>
      <c r="D19" s="13"/>
      <c r="E19" s="13"/>
      <c r="F19" s="33"/>
      <c r="G19" s="13"/>
      <c r="H19" s="13"/>
      <c r="I19" s="35" t="str">
        <f t="shared" si="0"/>
        <v>OK</v>
      </c>
    </row>
    <row r="20" spans="1:11" ht="15.75" x14ac:dyDescent="0.25">
      <c r="A20" s="9"/>
      <c r="B20" s="16"/>
      <c r="C20" s="13"/>
      <c r="D20" s="13"/>
      <c r="E20" s="13"/>
      <c r="F20" s="33"/>
      <c r="G20" s="13"/>
      <c r="H20" s="13"/>
      <c r="I20" s="35" t="str">
        <f t="shared" si="0"/>
        <v>OK</v>
      </c>
    </row>
    <row r="21" spans="1:11" ht="18.600000000000001" customHeight="1" x14ac:dyDescent="0.25">
      <c r="A21" s="9"/>
      <c r="B21" s="16"/>
      <c r="C21" s="13"/>
      <c r="D21" s="13"/>
      <c r="E21" s="13"/>
      <c r="F21" s="33"/>
      <c r="G21" s="13"/>
      <c r="H21" s="13"/>
      <c r="I21" s="35" t="str">
        <f t="shared" si="0"/>
        <v>OK</v>
      </c>
    </row>
    <row r="22" spans="1:11" ht="15.75" x14ac:dyDescent="0.25">
      <c r="A22" s="9"/>
      <c r="B22" s="16"/>
      <c r="C22" s="13"/>
      <c r="D22" s="13"/>
      <c r="E22" s="13"/>
      <c r="F22" s="33"/>
      <c r="G22" s="13"/>
      <c r="H22" s="13"/>
      <c r="I22" s="35" t="str">
        <f t="shared" si="0"/>
        <v>OK</v>
      </c>
      <c r="K22" s="4"/>
    </row>
    <row r="23" spans="1:11" ht="21" x14ac:dyDescent="0.35">
      <c r="A23" s="7" t="s">
        <v>0</v>
      </c>
      <c r="B23" s="10">
        <v>40</v>
      </c>
      <c r="C23" s="10">
        <f t="shared" ref="C23:F23" si="1">SUM(C8:C22)</f>
        <v>35</v>
      </c>
      <c r="D23" s="10">
        <f t="shared" si="1"/>
        <v>35</v>
      </c>
      <c r="E23" s="10">
        <f>E8+E9+E10+E11</f>
        <v>35</v>
      </c>
      <c r="F23" s="10">
        <f t="shared" si="1"/>
        <v>30</v>
      </c>
      <c r="G23" s="10">
        <f>G8+G9+G10+G11</f>
        <v>35</v>
      </c>
      <c r="H23" s="10">
        <f>H8+H9+H10+H11</f>
        <v>35</v>
      </c>
    </row>
    <row r="24" spans="1:11" ht="18.600000000000001" customHeight="1" x14ac:dyDescent="0.35">
      <c r="A24" s="2"/>
      <c r="B24" s="20" t="str">
        <f>IF(SUM(B8:B22)=40,"OK",IF(SUM(B8:B22)=80,"OK","ERROR"))</f>
        <v>OK</v>
      </c>
      <c r="C24" s="3"/>
      <c r="D24" s="3"/>
      <c r="E24" s="3"/>
    </row>
    <row r="25" spans="1:11" ht="10.15" customHeight="1" x14ac:dyDescent="0.3">
      <c r="D25" s="3"/>
      <c r="E25" s="3"/>
    </row>
    <row r="26" spans="1:11" ht="21.6" customHeight="1" x14ac:dyDescent="0.35">
      <c r="A26" s="24" t="s">
        <v>14</v>
      </c>
      <c r="B26" s="47" t="s">
        <v>8</v>
      </c>
      <c r="C26" s="48"/>
      <c r="F26" s="49"/>
      <c r="G26" s="49"/>
      <c r="H26" s="49"/>
      <c r="I26" s="49"/>
    </row>
    <row r="27" spans="1:11" ht="22.9" customHeight="1" x14ac:dyDescent="0.35">
      <c r="B27" s="43">
        <f>+C23+C5</f>
        <v>87.897959183673464</v>
      </c>
      <c r="C27" s="21" t="s">
        <v>31</v>
      </c>
      <c r="F27" s="49"/>
      <c r="G27" s="49"/>
      <c r="H27" s="49"/>
      <c r="I27" s="49"/>
    </row>
    <row r="28" spans="1:11" ht="20.45" customHeight="1" x14ac:dyDescent="0.35">
      <c r="A28" s="40" t="s">
        <v>13</v>
      </c>
      <c r="B28" s="14">
        <f>+D23+D5</f>
        <v>90.148936170212764</v>
      </c>
      <c r="C28" s="21" t="s">
        <v>2</v>
      </c>
    </row>
    <row r="29" spans="1:11" ht="23.25" x14ac:dyDescent="0.35">
      <c r="B29" s="14">
        <f>E5+E8+E9+E10+E11</f>
        <v>95</v>
      </c>
      <c r="C29" s="21" t="s">
        <v>41</v>
      </c>
    </row>
    <row r="30" spans="1:11" ht="23.25" x14ac:dyDescent="0.35">
      <c r="B30" s="14">
        <f>F5+F8+F9+F10+F11</f>
        <v>74.232081911262796</v>
      </c>
      <c r="C30" s="21" t="s">
        <v>30</v>
      </c>
    </row>
    <row r="31" spans="1:11" ht="23.25" x14ac:dyDescent="0.35">
      <c r="B31" s="14">
        <f>G5+G8+G9+G10+G11</f>
        <v>78.2</v>
      </c>
      <c r="C31" s="21" t="s">
        <v>37</v>
      </c>
    </row>
    <row r="32" spans="1:11" ht="23.25" x14ac:dyDescent="0.35">
      <c r="B32" s="14">
        <f>H5+H8+H9+H10+H11</f>
        <v>80.795053003533567</v>
      </c>
      <c r="C32" s="21" t="s">
        <v>38</v>
      </c>
    </row>
    <row r="33" spans="1:2" x14ac:dyDescent="0.25">
      <c r="A33" s="5"/>
      <c r="B33" s="6"/>
    </row>
    <row r="34" spans="1:2" x14ac:dyDescent="0.25">
      <c r="A34" s="5"/>
      <c r="B34" s="6"/>
    </row>
  </sheetData>
  <mergeCells count="4">
    <mergeCell ref="A2:F2"/>
    <mergeCell ref="B26:C26"/>
    <mergeCell ref="F26:I26"/>
    <mergeCell ref="F27:I27"/>
  </mergeCells>
  <pageMargins left="0.31496062992125984" right="0.11811023622047245" top="0.15748031496062992" bottom="0.35433070866141736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tabSelected="1" workbookViewId="0">
      <selection activeCell="D34" sqref="D34"/>
    </sheetView>
  </sheetViews>
  <sheetFormatPr defaultColWidth="8.85546875" defaultRowHeight="15" x14ac:dyDescent="0.25"/>
  <cols>
    <col min="1" max="1" width="87.5703125" style="1" customWidth="1"/>
    <col min="2" max="2" width="16.7109375" style="1" bestFit="1" customWidth="1"/>
    <col min="3" max="3" width="25.140625" style="1" customWidth="1"/>
    <col min="4" max="4" width="18.7109375" style="1" customWidth="1"/>
    <col min="5" max="6" width="22" style="1" customWidth="1"/>
    <col min="7" max="8" width="17.85546875" style="1" customWidth="1"/>
    <col min="9" max="9" width="10.85546875" style="1" customWidth="1"/>
    <col min="10" max="10" width="8.85546875" style="1"/>
    <col min="11" max="11" width="11.5703125" style="1" bestFit="1" customWidth="1"/>
    <col min="12" max="16384" width="8.85546875" style="1"/>
  </cols>
  <sheetData>
    <row r="2" spans="1:13" ht="28.9" customHeight="1" x14ac:dyDescent="0.5">
      <c r="A2" s="45" t="s">
        <v>36</v>
      </c>
      <c r="B2" s="46"/>
      <c r="C2" s="46"/>
      <c r="D2" s="46"/>
      <c r="E2" s="46"/>
      <c r="F2" s="46"/>
      <c r="G2" s="36"/>
      <c r="H2" s="36"/>
    </row>
    <row r="3" spans="1:13" ht="18.75" x14ac:dyDescent="0.3">
      <c r="B3" s="26" t="s">
        <v>6</v>
      </c>
      <c r="C3" s="27" t="s">
        <v>20</v>
      </c>
      <c r="D3" s="27" t="s">
        <v>21</v>
      </c>
      <c r="E3" s="27" t="s">
        <v>22</v>
      </c>
      <c r="F3" s="30" t="s">
        <v>23</v>
      </c>
      <c r="G3" s="27" t="s">
        <v>24</v>
      </c>
      <c r="H3" s="27" t="s">
        <v>27</v>
      </c>
    </row>
    <row r="4" spans="1:13" ht="25.9" customHeight="1" x14ac:dyDescent="0.35">
      <c r="A4" s="25" t="s">
        <v>11</v>
      </c>
      <c r="B4" s="26" t="s">
        <v>7</v>
      </c>
      <c r="C4" s="28">
        <v>210</v>
      </c>
      <c r="D4" s="28">
        <v>245</v>
      </c>
      <c r="E4" s="28">
        <v>233</v>
      </c>
      <c r="F4" s="31">
        <v>299</v>
      </c>
      <c r="G4" s="28">
        <v>260</v>
      </c>
      <c r="H4" s="28" t="s">
        <v>25</v>
      </c>
      <c r="I4" s="23" t="s">
        <v>12</v>
      </c>
      <c r="K4" s="29"/>
      <c r="M4" s="29"/>
    </row>
    <row r="5" spans="1:13" ht="22.15" customHeight="1" x14ac:dyDescent="0.35">
      <c r="A5" s="18">
        <v>60</v>
      </c>
      <c r="B5" s="26" t="s">
        <v>8</v>
      </c>
      <c r="C5" s="41">
        <f>(A5*C4)/C4</f>
        <v>60</v>
      </c>
      <c r="D5" s="41">
        <f>(A5*C4)/D4</f>
        <v>51.428571428571431</v>
      </c>
      <c r="E5" s="41">
        <f>(A5*C4)/E4</f>
        <v>54.077253218884117</v>
      </c>
      <c r="F5" s="42">
        <f>(A5*C4)/F4</f>
        <v>42.140468227424748</v>
      </c>
      <c r="G5" s="19">
        <f>(A5*C4)/G4</f>
        <v>48.46153846153846</v>
      </c>
      <c r="H5" s="19"/>
      <c r="I5" s="15" t="str">
        <f>IF(A5=60,"OK")</f>
        <v>OK</v>
      </c>
    </row>
    <row r="6" spans="1:13" ht="19.899999999999999" customHeight="1" x14ac:dyDescent="0.5">
      <c r="A6" s="12"/>
      <c r="B6" s="12"/>
      <c r="C6" s="50" t="s">
        <v>45</v>
      </c>
      <c r="D6" s="12"/>
      <c r="E6" s="12"/>
      <c r="G6" s="37"/>
      <c r="H6" s="37"/>
    </row>
    <row r="7" spans="1:13" ht="18" customHeight="1" x14ac:dyDescent="0.35">
      <c r="A7" s="7" t="s">
        <v>4</v>
      </c>
      <c r="B7" s="11" t="s">
        <v>5</v>
      </c>
      <c r="C7" s="22" t="s">
        <v>1</v>
      </c>
      <c r="D7" s="22" t="s">
        <v>2</v>
      </c>
      <c r="E7" s="22"/>
      <c r="F7" s="32" t="s">
        <v>3</v>
      </c>
      <c r="G7" s="38"/>
      <c r="H7" s="38"/>
      <c r="I7" s="34" t="s">
        <v>10</v>
      </c>
    </row>
    <row r="8" spans="1:13" ht="45" customHeight="1" x14ac:dyDescent="0.25">
      <c r="A8" s="8" t="s">
        <v>18</v>
      </c>
      <c r="B8" s="16">
        <v>20</v>
      </c>
      <c r="C8" s="13">
        <v>20</v>
      </c>
      <c r="D8" s="13">
        <v>20</v>
      </c>
      <c r="E8" s="13">
        <v>20</v>
      </c>
      <c r="F8" s="33">
        <v>20</v>
      </c>
      <c r="G8" s="13">
        <v>20</v>
      </c>
      <c r="H8" s="13">
        <v>0</v>
      </c>
      <c r="I8" s="35" t="str">
        <f>IF(C8&lt;0,"ERROR",IF(C8&gt;B8,"ERROR",IF(D8&gt;B8,"ERROR",IF(F8&gt;B8,"ERROR","OK"))))</f>
        <v>OK</v>
      </c>
    </row>
    <row r="9" spans="1:13" ht="33.75" customHeight="1" x14ac:dyDescent="0.25">
      <c r="A9" s="8" t="s">
        <v>16</v>
      </c>
      <c r="B9" s="17">
        <v>10</v>
      </c>
      <c r="C9" s="13">
        <v>0</v>
      </c>
      <c r="D9" s="13">
        <v>0</v>
      </c>
      <c r="E9" s="13">
        <v>10</v>
      </c>
      <c r="F9" s="33">
        <v>0</v>
      </c>
      <c r="G9" s="13">
        <v>10</v>
      </c>
      <c r="H9" s="13">
        <v>0</v>
      </c>
      <c r="I9" s="35" t="str">
        <f t="shared" ref="I9:I22" si="0">IF(C9&lt;0,"ERROR",IF(C9&gt;B9,"ERROR",IF(D9&gt;B9,"ERROR",IF(F9&gt;B9,"ERROR","OK"))))</f>
        <v>OK</v>
      </c>
    </row>
    <row r="10" spans="1:13" ht="36" customHeight="1" x14ac:dyDescent="0.25">
      <c r="A10" s="8" t="s">
        <v>17</v>
      </c>
      <c r="B10" s="17">
        <v>5</v>
      </c>
      <c r="C10" s="13">
        <v>5</v>
      </c>
      <c r="D10" s="13">
        <v>5</v>
      </c>
      <c r="E10" s="13">
        <v>0</v>
      </c>
      <c r="F10" s="33">
        <v>5</v>
      </c>
      <c r="G10" s="13">
        <v>0</v>
      </c>
      <c r="H10" s="13">
        <v>0</v>
      </c>
      <c r="I10" s="35" t="str">
        <f t="shared" si="0"/>
        <v>OK</v>
      </c>
    </row>
    <row r="11" spans="1:13" ht="27.75" customHeight="1" x14ac:dyDescent="0.25">
      <c r="A11" s="8" t="s">
        <v>15</v>
      </c>
      <c r="B11" s="17">
        <v>5</v>
      </c>
      <c r="C11" s="13">
        <v>5</v>
      </c>
      <c r="D11" s="13">
        <v>5</v>
      </c>
      <c r="E11" s="13">
        <v>5</v>
      </c>
      <c r="F11" s="33">
        <v>5</v>
      </c>
      <c r="G11" s="13">
        <v>5</v>
      </c>
      <c r="H11" s="13">
        <v>0</v>
      </c>
      <c r="I11" s="35" t="str">
        <f t="shared" si="0"/>
        <v>OK</v>
      </c>
    </row>
    <row r="12" spans="1:13" ht="15.75" x14ac:dyDescent="0.25">
      <c r="A12" s="8"/>
      <c r="B12" s="17"/>
      <c r="C12" s="13"/>
      <c r="D12" s="13"/>
      <c r="E12" s="13"/>
      <c r="F12" s="33"/>
      <c r="G12" s="13"/>
      <c r="H12" s="13"/>
      <c r="I12" s="35" t="str">
        <f t="shared" si="0"/>
        <v>OK</v>
      </c>
    </row>
    <row r="13" spans="1:13" ht="15.75" x14ac:dyDescent="0.25">
      <c r="A13" s="8"/>
      <c r="B13" s="17"/>
      <c r="C13" s="13"/>
      <c r="D13" s="13"/>
      <c r="E13" s="13"/>
      <c r="F13" s="33"/>
      <c r="G13" s="13"/>
      <c r="H13" s="13"/>
      <c r="I13" s="35" t="str">
        <f t="shared" si="0"/>
        <v>OK</v>
      </c>
    </row>
    <row r="14" spans="1:13" ht="15.75" x14ac:dyDescent="0.25">
      <c r="A14" s="8"/>
      <c r="B14" s="17"/>
      <c r="C14" s="13"/>
      <c r="D14" s="13"/>
      <c r="E14" s="13"/>
      <c r="F14" s="33"/>
      <c r="G14" s="13"/>
      <c r="H14" s="13"/>
      <c r="I14" s="35" t="str">
        <f t="shared" si="0"/>
        <v>OK</v>
      </c>
    </row>
    <row r="15" spans="1:13" ht="15.75" x14ac:dyDescent="0.25">
      <c r="A15" s="8"/>
      <c r="B15" s="16"/>
      <c r="C15" s="13"/>
      <c r="D15" s="13"/>
      <c r="E15" s="13"/>
      <c r="F15" s="33"/>
      <c r="G15" s="13"/>
      <c r="H15" s="13"/>
      <c r="I15" s="35" t="str">
        <f t="shared" si="0"/>
        <v>OK</v>
      </c>
    </row>
    <row r="16" spans="1:13" ht="15.75" x14ac:dyDescent="0.25">
      <c r="A16" s="9"/>
      <c r="B16" s="16"/>
      <c r="C16" s="13"/>
      <c r="D16" s="13"/>
      <c r="E16" s="13"/>
      <c r="F16" s="33"/>
      <c r="G16" s="13"/>
      <c r="H16" s="13"/>
      <c r="I16" s="35" t="str">
        <f t="shared" si="0"/>
        <v>OK</v>
      </c>
    </row>
    <row r="17" spans="1:11" ht="15.75" x14ac:dyDescent="0.25">
      <c r="A17" s="9"/>
      <c r="B17" s="16"/>
      <c r="C17" s="13"/>
      <c r="D17" s="13"/>
      <c r="E17" s="13"/>
      <c r="F17" s="33"/>
      <c r="G17" s="13"/>
      <c r="H17" s="13"/>
      <c r="I17" s="35" t="str">
        <f t="shared" si="0"/>
        <v>OK</v>
      </c>
    </row>
    <row r="18" spans="1:11" ht="15.75" x14ac:dyDescent="0.25">
      <c r="A18" s="8"/>
      <c r="B18" s="16"/>
      <c r="C18" s="13"/>
      <c r="D18" s="13"/>
      <c r="E18" s="13"/>
      <c r="F18" s="33"/>
      <c r="G18" s="13"/>
      <c r="H18" s="13"/>
      <c r="I18" s="35" t="str">
        <f t="shared" si="0"/>
        <v>OK</v>
      </c>
    </row>
    <row r="19" spans="1:11" ht="15.75" x14ac:dyDescent="0.25">
      <c r="A19" s="9"/>
      <c r="B19" s="16"/>
      <c r="C19" s="13"/>
      <c r="D19" s="13"/>
      <c r="E19" s="13"/>
      <c r="F19" s="33"/>
      <c r="G19" s="13"/>
      <c r="H19" s="13"/>
      <c r="I19" s="35" t="str">
        <f t="shared" si="0"/>
        <v>OK</v>
      </c>
    </row>
    <row r="20" spans="1:11" ht="15.75" x14ac:dyDescent="0.25">
      <c r="A20" s="9"/>
      <c r="B20" s="16"/>
      <c r="C20" s="13"/>
      <c r="D20" s="13"/>
      <c r="E20" s="13"/>
      <c r="F20" s="33"/>
      <c r="G20" s="13"/>
      <c r="H20" s="13"/>
      <c r="I20" s="35" t="str">
        <f t="shared" si="0"/>
        <v>OK</v>
      </c>
    </row>
    <row r="21" spans="1:11" ht="18.600000000000001" customHeight="1" x14ac:dyDescent="0.25">
      <c r="A21" s="9"/>
      <c r="B21" s="16"/>
      <c r="C21" s="13"/>
      <c r="D21" s="13"/>
      <c r="E21" s="13"/>
      <c r="F21" s="33"/>
      <c r="G21" s="13"/>
      <c r="H21" s="13"/>
      <c r="I21" s="35" t="str">
        <f t="shared" si="0"/>
        <v>OK</v>
      </c>
    </row>
    <row r="22" spans="1:11" ht="15.75" x14ac:dyDescent="0.25">
      <c r="A22" s="9"/>
      <c r="B22" s="16"/>
      <c r="C22" s="13"/>
      <c r="D22" s="13"/>
      <c r="E22" s="13"/>
      <c r="F22" s="33"/>
      <c r="G22" s="13"/>
      <c r="H22" s="13"/>
      <c r="I22" s="35" t="str">
        <f t="shared" si="0"/>
        <v>OK</v>
      </c>
      <c r="K22" s="4"/>
    </row>
    <row r="23" spans="1:11" ht="21" x14ac:dyDescent="0.35">
      <c r="A23" s="7" t="s">
        <v>0</v>
      </c>
      <c r="B23" s="10">
        <v>40</v>
      </c>
      <c r="C23" s="10">
        <f t="shared" ref="C23:F23" si="1">SUM(C8:C22)</f>
        <v>30</v>
      </c>
      <c r="D23" s="10">
        <f t="shared" si="1"/>
        <v>30</v>
      </c>
      <c r="E23" s="10">
        <f>E8+E9+E10+E11</f>
        <v>35</v>
      </c>
      <c r="F23" s="10">
        <f t="shared" si="1"/>
        <v>30</v>
      </c>
      <c r="G23" s="10">
        <f>G8+G9+G10+G11</f>
        <v>35</v>
      </c>
      <c r="H23" s="10">
        <f>H8+H9+H10+H11</f>
        <v>0</v>
      </c>
    </row>
    <row r="24" spans="1:11" ht="18.600000000000001" customHeight="1" x14ac:dyDescent="0.35">
      <c r="A24" s="2"/>
      <c r="B24" s="20" t="str">
        <f>IF(SUM(B8:B22)=40,"OK",IF(SUM(B8:B22)=80,"OK","ERROR"))</f>
        <v>OK</v>
      </c>
      <c r="C24" s="3"/>
      <c r="D24" s="3"/>
      <c r="E24" s="3"/>
    </row>
    <row r="25" spans="1:11" ht="10.15" customHeight="1" x14ac:dyDescent="0.3">
      <c r="D25" s="3"/>
      <c r="E25" s="3"/>
    </row>
    <row r="26" spans="1:11" ht="21.6" customHeight="1" x14ac:dyDescent="0.35">
      <c r="A26" s="24" t="s">
        <v>14</v>
      </c>
      <c r="B26" s="47" t="s">
        <v>8</v>
      </c>
      <c r="C26" s="48"/>
      <c r="F26" s="49"/>
      <c r="G26" s="49"/>
      <c r="H26" s="49"/>
      <c r="I26" s="49"/>
    </row>
    <row r="27" spans="1:11" ht="22.9" customHeight="1" x14ac:dyDescent="0.35">
      <c r="B27" s="43">
        <f>+C23+C5</f>
        <v>90</v>
      </c>
      <c r="C27" s="21" t="s">
        <v>34</v>
      </c>
      <c r="F27" s="49"/>
      <c r="G27" s="49"/>
      <c r="H27" s="49"/>
      <c r="I27" s="49"/>
    </row>
    <row r="28" spans="1:11" ht="20.45" customHeight="1" x14ac:dyDescent="0.35">
      <c r="A28" s="40" t="s">
        <v>13</v>
      </c>
      <c r="B28" s="14">
        <f>+D23+D5</f>
        <v>81.428571428571431</v>
      </c>
      <c r="C28" s="21" t="s">
        <v>2</v>
      </c>
    </row>
    <row r="29" spans="1:11" ht="23.25" x14ac:dyDescent="0.35">
      <c r="B29" s="14">
        <f>E5+E8+E9+E10+E11</f>
        <v>89.077253218884124</v>
      </c>
      <c r="C29" s="21" t="s">
        <v>44</v>
      </c>
    </row>
    <row r="30" spans="1:11" ht="23.25" x14ac:dyDescent="0.35">
      <c r="B30" s="14">
        <f>F5+F8+F9+F10+F11</f>
        <v>72.140468227424748</v>
      </c>
      <c r="C30" s="21" t="s">
        <v>30</v>
      </c>
    </row>
    <row r="31" spans="1:11" ht="23.25" x14ac:dyDescent="0.35">
      <c r="B31" s="14">
        <f>G5+G8+G9+G10+G11</f>
        <v>83.461538461538453</v>
      </c>
      <c r="C31" s="14" t="s">
        <v>37</v>
      </c>
    </row>
    <row r="32" spans="1:11" ht="23.25" x14ac:dyDescent="0.35">
      <c r="B32" s="14">
        <f>H5+H8+H9+H10++H11</f>
        <v>0</v>
      </c>
      <c r="C32" s="14" t="s">
        <v>38</v>
      </c>
    </row>
    <row r="33" spans="1:3" x14ac:dyDescent="0.25">
      <c r="A33" s="5"/>
      <c r="B33" s="6"/>
    </row>
    <row r="34" spans="1:3" x14ac:dyDescent="0.25">
      <c r="A34" s="5"/>
      <c r="B34" s="6"/>
      <c r="C34" s="1" t="s">
        <v>46</v>
      </c>
    </row>
  </sheetData>
  <mergeCells count="4">
    <mergeCell ref="A2:F2"/>
    <mergeCell ref="B26:C26"/>
    <mergeCell ref="F26:I26"/>
    <mergeCell ref="F27:I27"/>
  </mergeCells>
  <pageMargins left="0.31496062992125984" right="0.11811023622047245" top="0.15748031496062992" bottom="0.35433070866141736" header="0.31496062992125984" footer="0.31496062992125984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workbookViewId="0">
      <selection activeCell="A2" sqref="A2:F2"/>
    </sheetView>
  </sheetViews>
  <sheetFormatPr defaultColWidth="8.85546875" defaultRowHeight="15" x14ac:dyDescent="0.25"/>
  <cols>
    <col min="1" max="1" width="87.5703125" style="1" customWidth="1"/>
    <col min="2" max="2" width="16.7109375" style="1" bestFit="1" customWidth="1"/>
    <col min="3" max="3" width="19.28515625" style="1" customWidth="1"/>
    <col min="4" max="4" width="18.7109375" style="1" customWidth="1"/>
    <col min="5" max="6" width="22" style="1" customWidth="1"/>
    <col min="7" max="8" width="17.85546875" style="1" customWidth="1"/>
    <col min="9" max="9" width="10.85546875" style="1" customWidth="1"/>
    <col min="10" max="10" width="8.85546875" style="1"/>
    <col min="11" max="11" width="11.5703125" style="1" bestFit="1" customWidth="1"/>
    <col min="12" max="16384" width="8.85546875" style="1"/>
  </cols>
  <sheetData>
    <row r="2" spans="1:13" ht="28.9" customHeight="1" x14ac:dyDescent="0.5">
      <c r="A2" s="45" t="s">
        <v>19</v>
      </c>
      <c r="B2" s="46"/>
      <c r="C2" s="46"/>
      <c r="D2" s="46"/>
      <c r="E2" s="46"/>
      <c r="F2" s="46"/>
      <c r="G2" s="36"/>
      <c r="H2" s="36"/>
    </row>
    <row r="3" spans="1:13" ht="18.75" x14ac:dyDescent="0.3">
      <c r="B3" s="26" t="s">
        <v>6</v>
      </c>
      <c r="C3" s="27" t="s">
        <v>20</v>
      </c>
      <c r="D3" s="27" t="s">
        <v>21</v>
      </c>
      <c r="E3" s="27" t="s">
        <v>22</v>
      </c>
      <c r="F3" s="30" t="s">
        <v>23</v>
      </c>
      <c r="G3" s="27" t="s">
        <v>24</v>
      </c>
      <c r="H3" s="27" t="s">
        <v>27</v>
      </c>
    </row>
    <row r="4" spans="1:13" ht="25.9" customHeight="1" x14ac:dyDescent="0.35">
      <c r="A4" s="25" t="s">
        <v>11</v>
      </c>
      <c r="B4" s="26" t="s">
        <v>7</v>
      </c>
      <c r="C4" s="28">
        <v>128</v>
      </c>
      <c r="D4" s="28">
        <v>132</v>
      </c>
      <c r="E4" s="28">
        <v>146</v>
      </c>
      <c r="F4" s="31">
        <v>142</v>
      </c>
      <c r="G4" s="28" t="s">
        <v>25</v>
      </c>
      <c r="H4" s="28">
        <v>143</v>
      </c>
      <c r="I4" s="23" t="s">
        <v>12</v>
      </c>
      <c r="K4" s="29"/>
      <c r="M4" s="29"/>
    </row>
    <row r="5" spans="1:13" ht="22.15" customHeight="1" x14ac:dyDescent="0.35">
      <c r="A5" s="18">
        <v>60</v>
      </c>
      <c r="B5" s="26" t="s">
        <v>8</v>
      </c>
      <c r="C5" s="41">
        <f>(C4*A5)/C4</f>
        <v>60</v>
      </c>
      <c r="D5" s="41">
        <f>(C4*A5)/D4</f>
        <v>58.18181818181818</v>
      </c>
      <c r="E5" s="41">
        <f>(D4*A5)/E4</f>
        <v>54.246575342465754</v>
      </c>
      <c r="F5" s="42">
        <f>(C4*60)/F4</f>
        <v>54.08450704225352</v>
      </c>
      <c r="G5" s="19" t="s">
        <v>25</v>
      </c>
      <c r="H5" s="19">
        <f>(A5*C4)/H4</f>
        <v>53.706293706293707</v>
      </c>
      <c r="I5" s="15" t="str">
        <f>IF(A5=60,"OK")</f>
        <v>OK</v>
      </c>
    </row>
    <row r="6" spans="1:13" ht="19.899999999999999" customHeight="1" x14ac:dyDescent="0.5">
      <c r="A6" s="12"/>
      <c r="B6" s="12"/>
      <c r="C6" s="12"/>
      <c r="D6" s="12"/>
      <c r="E6" s="12"/>
      <c r="G6" s="37"/>
      <c r="H6" s="37"/>
    </row>
    <row r="7" spans="1:13" ht="18" customHeight="1" x14ac:dyDescent="0.35">
      <c r="A7" s="7" t="s">
        <v>4</v>
      </c>
      <c r="B7" s="11" t="s">
        <v>5</v>
      </c>
      <c r="C7" s="22" t="s">
        <v>1</v>
      </c>
      <c r="D7" s="22" t="s">
        <v>2</v>
      </c>
      <c r="E7" s="22"/>
      <c r="F7" s="32" t="s">
        <v>3</v>
      </c>
      <c r="G7" s="38"/>
      <c r="H7" s="38"/>
      <c r="I7" s="34" t="s">
        <v>10</v>
      </c>
    </row>
    <row r="8" spans="1:13" ht="45" customHeight="1" x14ac:dyDescent="0.25">
      <c r="A8" s="8" t="s">
        <v>18</v>
      </c>
      <c r="B8" s="16">
        <v>20</v>
      </c>
      <c r="C8" s="13">
        <v>20</v>
      </c>
      <c r="D8" s="13">
        <v>20</v>
      </c>
      <c r="E8" s="13">
        <v>20</v>
      </c>
      <c r="F8" s="33">
        <v>20</v>
      </c>
      <c r="G8" s="13">
        <v>0</v>
      </c>
      <c r="H8" s="13">
        <v>20</v>
      </c>
      <c r="I8" s="35" t="str">
        <f>IF(C8&lt;0,"ERROR",IF(C8&gt;B8,"ERROR",IF(D8&gt;B8,"ERROR",IF(F8&gt;B8,"ERROR","OK"))))</f>
        <v>OK</v>
      </c>
    </row>
    <row r="9" spans="1:13" ht="33.75" customHeight="1" x14ac:dyDescent="0.25">
      <c r="A9" s="8" t="s">
        <v>16</v>
      </c>
      <c r="B9" s="17">
        <v>10</v>
      </c>
      <c r="C9" s="13">
        <v>10</v>
      </c>
      <c r="D9" s="13">
        <v>10</v>
      </c>
      <c r="E9" s="13">
        <v>10</v>
      </c>
      <c r="F9" s="33">
        <v>10</v>
      </c>
      <c r="G9" s="13">
        <v>0</v>
      </c>
      <c r="H9" s="13">
        <v>10</v>
      </c>
      <c r="I9" s="35" t="str">
        <f t="shared" ref="I9:I22" si="0">IF(C9&lt;0,"ERROR",IF(C9&gt;B9,"ERROR",IF(D9&gt;B9,"ERROR",IF(F9&gt;B9,"ERROR","OK"))))</f>
        <v>OK</v>
      </c>
    </row>
    <row r="10" spans="1:13" ht="36" customHeight="1" x14ac:dyDescent="0.25">
      <c r="A10" s="8" t="s">
        <v>17</v>
      </c>
      <c r="B10" s="17">
        <v>5</v>
      </c>
      <c r="C10" s="13">
        <v>0</v>
      </c>
      <c r="D10" s="13">
        <v>0</v>
      </c>
      <c r="E10" s="13">
        <v>0</v>
      </c>
      <c r="F10" s="33">
        <v>0</v>
      </c>
      <c r="G10" s="13">
        <v>0</v>
      </c>
      <c r="H10" s="13">
        <v>0</v>
      </c>
      <c r="I10" s="35" t="str">
        <f t="shared" si="0"/>
        <v>OK</v>
      </c>
    </row>
    <row r="11" spans="1:13" ht="27.75" customHeight="1" x14ac:dyDescent="0.25">
      <c r="A11" s="8" t="s">
        <v>15</v>
      </c>
      <c r="B11" s="17">
        <v>5</v>
      </c>
      <c r="C11" s="13">
        <v>5</v>
      </c>
      <c r="D11" s="13">
        <v>5</v>
      </c>
      <c r="E11" s="13">
        <v>5</v>
      </c>
      <c r="F11" s="33">
        <v>5</v>
      </c>
      <c r="G11" s="13">
        <v>0</v>
      </c>
      <c r="H11" s="13">
        <v>5</v>
      </c>
      <c r="I11" s="35" t="str">
        <f t="shared" si="0"/>
        <v>OK</v>
      </c>
    </row>
    <row r="12" spans="1:13" ht="15.75" x14ac:dyDescent="0.25">
      <c r="A12" s="8"/>
      <c r="B12" s="17"/>
      <c r="C12" s="13"/>
      <c r="D12" s="13"/>
      <c r="E12" s="13"/>
      <c r="F12" s="33"/>
      <c r="G12" s="13"/>
      <c r="H12" s="13"/>
      <c r="I12" s="35" t="str">
        <f t="shared" si="0"/>
        <v>OK</v>
      </c>
    </row>
    <row r="13" spans="1:13" ht="15.75" x14ac:dyDescent="0.25">
      <c r="A13" s="8"/>
      <c r="B13" s="17"/>
      <c r="C13" s="13"/>
      <c r="D13" s="13"/>
      <c r="E13" s="13"/>
      <c r="F13" s="33"/>
      <c r="G13" s="13"/>
      <c r="H13" s="13"/>
      <c r="I13" s="35" t="str">
        <f t="shared" si="0"/>
        <v>OK</v>
      </c>
    </row>
    <row r="14" spans="1:13" ht="15.75" x14ac:dyDescent="0.25">
      <c r="A14" s="8"/>
      <c r="B14" s="17"/>
      <c r="C14" s="13"/>
      <c r="D14" s="13"/>
      <c r="E14" s="13"/>
      <c r="F14" s="33"/>
      <c r="G14" s="13"/>
      <c r="H14" s="13"/>
      <c r="I14" s="35" t="str">
        <f t="shared" si="0"/>
        <v>OK</v>
      </c>
    </row>
    <row r="15" spans="1:13" ht="15.75" x14ac:dyDescent="0.25">
      <c r="A15" s="8"/>
      <c r="B15" s="16"/>
      <c r="C15" s="13"/>
      <c r="D15" s="13"/>
      <c r="E15" s="13"/>
      <c r="F15" s="33"/>
      <c r="G15" s="13"/>
      <c r="H15" s="13"/>
      <c r="I15" s="35" t="str">
        <f t="shared" si="0"/>
        <v>OK</v>
      </c>
    </row>
    <row r="16" spans="1:13" ht="15.75" x14ac:dyDescent="0.25">
      <c r="A16" s="9"/>
      <c r="B16" s="16"/>
      <c r="C16" s="13"/>
      <c r="D16" s="13"/>
      <c r="E16" s="13"/>
      <c r="F16" s="33"/>
      <c r="G16" s="13"/>
      <c r="H16" s="13"/>
      <c r="I16" s="35" t="str">
        <f t="shared" si="0"/>
        <v>OK</v>
      </c>
    </row>
    <row r="17" spans="1:11" ht="15.75" x14ac:dyDescent="0.25">
      <c r="A17" s="9"/>
      <c r="B17" s="16"/>
      <c r="C17" s="13"/>
      <c r="D17" s="13"/>
      <c r="E17" s="13"/>
      <c r="F17" s="33"/>
      <c r="G17" s="13"/>
      <c r="H17" s="13"/>
      <c r="I17" s="35" t="str">
        <f t="shared" si="0"/>
        <v>OK</v>
      </c>
    </row>
    <row r="18" spans="1:11" ht="15.75" x14ac:dyDescent="0.25">
      <c r="A18" s="8"/>
      <c r="B18" s="16"/>
      <c r="C18" s="13"/>
      <c r="D18" s="13"/>
      <c r="E18" s="13"/>
      <c r="F18" s="33"/>
      <c r="G18" s="13"/>
      <c r="H18" s="13"/>
      <c r="I18" s="35" t="str">
        <f t="shared" si="0"/>
        <v>OK</v>
      </c>
    </row>
    <row r="19" spans="1:11" ht="15.75" x14ac:dyDescent="0.25">
      <c r="A19" s="9"/>
      <c r="B19" s="16"/>
      <c r="C19" s="13"/>
      <c r="D19" s="13"/>
      <c r="E19" s="13"/>
      <c r="F19" s="33"/>
      <c r="G19" s="13"/>
      <c r="H19" s="13"/>
      <c r="I19" s="35" t="str">
        <f t="shared" si="0"/>
        <v>OK</v>
      </c>
    </row>
    <row r="20" spans="1:11" ht="15.75" x14ac:dyDescent="0.25">
      <c r="A20" s="9"/>
      <c r="B20" s="16"/>
      <c r="C20" s="13"/>
      <c r="D20" s="13"/>
      <c r="E20" s="13"/>
      <c r="F20" s="33"/>
      <c r="G20" s="13"/>
      <c r="H20" s="13"/>
      <c r="I20" s="35" t="str">
        <f t="shared" si="0"/>
        <v>OK</v>
      </c>
    </row>
    <row r="21" spans="1:11" ht="18.600000000000001" customHeight="1" x14ac:dyDescent="0.25">
      <c r="A21" s="9"/>
      <c r="B21" s="16"/>
      <c r="C21" s="13"/>
      <c r="D21" s="13"/>
      <c r="E21" s="13"/>
      <c r="F21" s="33"/>
      <c r="G21" s="13"/>
      <c r="H21" s="13"/>
      <c r="I21" s="35" t="str">
        <f t="shared" si="0"/>
        <v>OK</v>
      </c>
    </row>
    <row r="22" spans="1:11" ht="15.75" x14ac:dyDescent="0.25">
      <c r="A22" s="9"/>
      <c r="B22" s="16"/>
      <c r="C22" s="13"/>
      <c r="D22" s="13"/>
      <c r="E22" s="13"/>
      <c r="F22" s="33"/>
      <c r="G22" s="13"/>
      <c r="H22" s="13"/>
      <c r="I22" s="35" t="str">
        <f t="shared" si="0"/>
        <v>OK</v>
      </c>
      <c r="K22" s="4"/>
    </row>
    <row r="23" spans="1:11" ht="21" x14ac:dyDescent="0.35">
      <c r="A23" s="7" t="s">
        <v>0</v>
      </c>
      <c r="B23" s="10">
        <v>40</v>
      </c>
      <c r="C23" s="10">
        <f t="shared" ref="C23:F23" si="1">SUM(C8:C22)</f>
        <v>35</v>
      </c>
      <c r="D23" s="10">
        <f t="shared" si="1"/>
        <v>35</v>
      </c>
      <c r="E23" s="10">
        <f>E8+E9+E10+E11</f>
        <v>35</v>
      </c>
      <c r="F23" s="10">
        <f t="shared" si="1"/>
        <v>35</v>
      </c>
      <c r="G23" s="10"/>
      <c r="H23" s="10">
        <f>H8+H9+H10+H11</f>
        <v>35</v>
      </c>
    </row>
    <row r="24" spans="1:11" ht="18.600000000000001" customHeight="1" x14ac:dyDescent="0.35">
      <c r="A24" s="2"/>
      <c r="B24" s="20" t="str">
        <f>IF(SUM(B8:B22)=40,"OK",IF(SUM(B8:B22)=80,"OK","ERROR"))</f>
        <v>OK</v>
      </c>
      <c r="C24" s="3"/>
      <c r="D24" s="3"/>
      <c r="E24" s="3"/>
    </row>
    <row r="25" spans="1:11" ht="10.15" customHeight="1" x14ac:dyDescent="0.3">
      <c r="D25" s="3"/>
      <c r="E25" s="3"/>
    </row>
    <row r="26" spans="1:11" ht="21.6" customHeight="1" x14ac:dyDescent="0.35">
      <c r="A26" s="24" t="s">
        <v>14</v>
      </c>
      <c r="B26" s="47" t="s">
        <v>8</v>
      </c>
      <c r="C26" s="48"/>
      <c r="F26" s="49"/>
      <c r="G26" s="49"/>
      <c r="H26" s="49"/>
      <c r="I26" s="49"/>
    </row>
    <row r="27" spans="1:11" ht="22.9" customHeight="1" x14ac:dyDescent="0.35">
      <c r="B27" s="39">
        <f>+C23+C5</f>
        <v>95</v>
      </c>
      <c r="C27" s="21" t="s">
        <v>28</v>
      </c>
      <c r="F27" s="49"/>
      <c r="G27" s="49"/>
      <c r="H27" s="49"/>
      <c r="I27" s="49"/>
    </row>
    <row r="28" spans="1:11" ht="20.45" customHeight="1" x14ac:dyDescent="0.35">
      <c r="A28" s="40" t="s">
        <v>13</v>
      </c>
      <c r="B28" s="14">
        <f>+D23+D5</f>
        <v>93.181818181818187</v>
      </c>
      <c r="C28" s="21" t="s">
        <v>2</v>
      </c>
    </row>
    <row r="29" spans="1:11" ht="23.25" x14ac:dyDescent="0.35">
      <c r="B29" s="14">
        <f>F5+F8+F9+F10+F11</f>
        <v>89.08450704225352</v>
      </c>
      <c r="C29" s="21" t="s">
        <v>9</v>
      </c>
    </row>
    <row r="30" spans="1:11" ht="23.25" x14ac:dyDescent="0.35">
      <c r="B30" s="14">
        <f>H5+H23</f>
        <v>88.706293706293707</v>
      </c>
      <c r="C30" s="21" t="s">
        <v>26</v>
      </c>
    </row>
    <row r="31" spans="1:11" x14ac:dyDescent="0.25">
      <c r="B31" s="4"/>
    </row>
    <row r="32" spans="1:11" x14ac:dyDescent="0.25">
      <c r="B32" s="4"/>
    </row>
    <row r="33" spans="1:2" x14ac:dyDescent="0.25">
      <c r="A33" s="5"/>
      <c r="B33" s="6"/>
    </row>
    <row r="34" spans="1:2" x14ac:dyDescent="0.25">
      <c r="A34" s="5"/>
      <c r="B34" s="6"/>
    </row>
  </sheetData>
  <mergeCells count="4">
    <mergeCell ref="F27:I27"/>
    <mergeCell ref="A2:F2"/>
    <mergeCell ref="F26:I26"/>
    <mergeCell ref="B26:C26"/>
  </mergeCells>
  <pageMargins left="0.31496062992125984" right="0.11811023622047245" top="0.15748031496062992" bottom="0.35433070866141736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workbookViewId="0">
      <selection activeCell="E11" sqref="E11"/>
    </sheetView>
  </sheetViews>
  <sheetFormatPr defaultColWidth="8.85546875" defaultRowHeight="15" x14ac:dyDescent="0.25"/>
  <cols>
    <col min="1" max="1" width="87.5703125" style="1" customWidth="1"/>
    <col min="2" max="2" width="16.7109375" style="1" bestFit="1" customWidth="1"/>
    <col min="3" max="3" width="19.28515625" style="1" customWidth="1"/>
    <col min="4" max="4" width="18.7109375" style="1" customWidth="1"/>
    <col min="5" max="6" width="22" style="1" customWidth="1"/>
    <col min="7" max="8" width="17.85546875" style="1" customWidth="1"/>
    <col min="9" max="9" width="10.85546875" style="1" customWidth="1"/>
    <col min="10" max="10" width="8.85546875" style="1"/>
    <col min="11" max="11" width="11.5703125" style="1" bestFit="1" customWidth="1"/>
    <col min="12" max="16384" width="8.85546875" style="1"/>
  </cols>
  <sheetData>
    <row r="2" spans="1:13" ht="28.9" customHeight="1" x14ac:dyDescent="0.5">
      <c r="A2" s="45" t="s">
        <v>29</v>
      </c>
      <c r="B2" s="46"/>
      <c r="C2" s="46"/>
      <c r="D2" s="46"/>
      <c r="E2" s="46"/>
      <c r="F2" s="46"/>
      <c r="G2" s="36"/>
      <c r="H2" s="36"/>
    </row>
    <row r="3" spans="1:13" ht="18.75" x14ac:dyDescent="0.3">
      <c r="B3" s="26" t="s">
        <v>6</v>
      </c>
      <c r="C3" s="27" t="s">
        <v>20</v>
      </c>
      <c r="D3" s="27" t="s">
        <v>21</v>
      </c>
      <c r="E3" s="27" t="s">
        <v>22</v>
      </c>
      <c r="F3" s="30" t="s">
        <v>23</v>
      </c>
      <c r="G3" s="27" t="s">
        <v>24</v>
      </c>
      <c r="H3" s="27" t="s">
        <v>27</v>
      </c>
    </row>
    <row r="4" spans="1:13" ht="25.9" customHeight="1" x14ac:dyDescent="0.35">
      <c r="A4" s="25" t="s">
        <v>11</v>
      </c>
      <c r="B4" s="26" t="s">
        <v>7</v>
      </c>
      <c r="C4" s="28" t="s">
        <v>25</v>
      </c>
      <c r="D4" s="28">
        <v>293</v>
      </c>
      <c r="E4" s="28" t="s">
        <v>25</v>
      </c>
      <c r="F4" s="31">
        <v>283</v>
      </c>
      <c r="G4" s="28" t="s">
        <v>25</v>
      </c>
      <c r="H4" s="28">
        <v>0</v>
      </c>
      <c r="I4" s="23" t="s">
        <v>12</v>
      </c>
      <c r="K4" s="29"/>
      <c r="M4" s="29"/>
    </row>
    <row r="5" spans="1:13" ht="22.15" customHeight="1" x14ac:dyDescent="0.35">
      <c r="A5" s="18">
        <v>60</v>
      </c>
      <c r="B5" s="26" t="s">
        <v>8</v>
      </c>
      <c r="C5" s="41"/>
      <c r="D5" s="41"/>
      <c r="E5" s="41"/>
      <c r="F5" s="42">
        <f>(A5*F4)/F4</f>
        <v>60</v>
      </c>
      <c r="G5" s="19"/>
      <c r="H5" s="19">
        <v>0</v>
      </c>
      <c r="I5" s="15" t="str">
        <f>IF(A5=60,"OK")</f>
        <v>OK</v>
      </c>
    </row>
    <row r="6" spans="1:13" ht="19.899999999999999" customHeight="1" x14ac:dyDescent="0.5">
      <c r="A6" s="12"/>
      <c r="B6" s="12"/>
      <c r="C6" s="12"/>
      <c r="D6" s="12"/>
      <c r="E6" s="12"/>
      <c r="G6" s="37"/>
      <c r="H6" s="37"/>
    </row>
    <row r="7" spans="1:13" ht="18" customHeight="1" x14ac:dyDescent="0.35">
      <c r="A7" s="7" t="s">
        <v>4</v>
      </c>
      <c r="B7" s="11" t="s">
        <v>5</v>
      </c>
      <c r="C7" s="22" t="s">
        <v>1</v>
      </c>
      <c r="D7" s="22" t="s">
        <v>2</v>
      </c>
      <c r="E7" s="22"/>
      <c r="F7" s="32" t="s">
        <v>3</v>
      </c>
      <c r="G7" s="38"/>
      <c r="H7" s="38"/>
      <c r="I7" s="34" t="s">
        <v>10</v>
      </c>
    </row>
    <row r="8" spans="1:13" ht="45" customHeight="1" x14ac:dyDescent="0.25">
      <c r="A8" s="8" t="s">
        <v>18</v>
      </c>
      <c r="B8" s="16">
        <v>20</v>
      </c>
      <c r="C8" s="13"/>
      <c r="D8" s="13">
        <v>20</v>
      </c>
      <c r="E8" s="13">
        <v>0</v>
      </c>
      <c r="F8" s="33">
        <v>20</v>
      </c>
      <c r="G8" s="13">
        <v>0</v>
      </c>
      <c r="H8" s="13">
        <v>0</v>
      </c>
      <c r="I8" s="35" t="str">
        <f>IF(C8&lt;0,"ERROR",IF(C8&gt;B8,"ERROR",IF(D8&gt;B8,"ERROR",IF(F8&gt;B8,"ERROR","OK"))))</f>
        <v>OK</v>
      </c>
    </row>
    <row r="9" spans="1:13" ht="33.75" customHeight="1" x14ac:dyDescent="0.25">
      <c r="A9" s="8" t="s">
        <v>16</v>
      </c>
      <c r="B9" s="17">
        <v>10</v>
      </c>
      <c r="C9" s="13"/>
      <c r="D9" s="13">
        <v>0</v>
      </c>
      <c r="E9" s="13">
        <v>0</v>
      </c>
      <c r="F9" s="33">
        <v>0</v>
      </c>
      <c r="G9" s="13">
        <v>0</v>
      </c>
      <c r="H9" s="13">
        <v>0</v>
      </c>
      <c r="I9" s="35" t="str">
        <f t="shared" ref="I9:I22" si="0">IF(C9&lt;0,"ERROR",IF(C9&gt;B9,"ERROR",IF(D9&gt;B9,"ERROR",IF(F9&gt;B9,"ERROR","OK"))))</f>
        <v>OK</v>
      </c>
    </row>
    <row r="10" spans="1:13" ht="36" customHeight="1" x14ac:dyDescent="0.25">
      <c r="A10" s="8" t="s">
        <v>17</v>
      </c>
      <c r="B10" s="17">
        <v>5</v>
      </c>
      <c r="C10" s="13"/>
      <c r="D10" s="13">
        <v>5</v>
      </c>
      <c r="E10" s="13">
        <v>0</v>
      </c>
      <c r="F10" s="33">
        <v>5</v>
      </c>
      <c r="G10" s="13">
        <v>0</v>
      </c>
      <c r="H10" s="13">
        <v>0</v>
      </c>
      <c r="I10" s="35" t="str">
        <f t="shared" si="0"/>
        <v>OK</v>
      </c>
    </row>
    <row r="11" spans="1:13" ht="27.75" customHeight="1" x14ac:dyDescent="0.25">
      <c r="A11" s="8" t="s">
        <v>15</v>
      </c>
      <c r="B11" s="17">
        <v>5</v>
      </c>
      <c r="C11" s="13"/>
      <c r="D11" s="13">
        <v>5</v>
      </c>
      <c r="E11" s="13">
        <v>0</v>
      </c>
      <c r="F11" s="33">
        <v>5</v>
      </c>
      <c r="G11" s="13">
        <v>0</v>
      </c>
      <c r="H11" s="13">
        <v>0</v>
      </c>
      <c r="I11" s="35" t="str">
        <f t="shared" si="0"/>
        <v>OK</v>
      </c>
    </row>
    <row r="12" spans="1:13" ht="15.75" x14ac:dyDescent="0.25">
      <c r="A12" s="8"/>
      <c r="B12" s="17"/>
      <c r="C12" s="13"/>
      <c r="D12" s="13"/>
      <c r="E12" s="13"/>
      <c r="F12" s="33"/>
      <c r="G12" s="13"/>
      <c r="H12" s="13"/>
      <c r="I12" s="35" t="str">
        <f t="shared" si="0"/>
        <v>OK</v>
      </c>
    </row>
    <row r="13" spans="1:13" ht="15.75" x14ac:dyDescent="0.25">
      <c r="A13" s="8"/>
      <c r="B13" s="17"/>
      <c r="C13" s="13"/>
      <c r="D13" s="13"/>
      <c r="E13" s="13"/>
      <c r="F13" s="33"/>
      <c r="G13" s="13"/>
      <c r="H13" s="13"/>
      <c r="I13" s="35" t="str">
        <f t="shared" si="0"/>
        <v>OK</v>
      </c>
    </row>
    <row r="14" spans="1:13" ht="15.75" x14ac:dyDescent="0.25">
      <c r="A14" s="8"/>
      <c r="B14" s="17"/>
      <c r="C14" s="13"/>
      <c r="D14" s="13"/>
      <c r="E14" s="13"/>
      <c r="F14" s="33"/>
      <c r="G14" s="13"/>
      <c r="H14" s="13"/>
      <c r="I14" s="35" t="str">
        <f t="shared" si="0"/>
        <v>OK</v>
      </c>
    </row>
    <row r="15" spans="1:13" ht="15.75" x14ac:dyDescent="0.25">
      <c r="A15" s="8"/>
      <c r="B15" s="16"/>
      <c r="C15" s="13"/>
      <c r="D15" s="13"/>
      <c r="E15" s="13"/>
      <c r="F15" s="33"/>
      <c r="G15" s="13"/>
      <c r="H15" s="13"/>
      <c r="I15" s="35" t="str">
        <f t="shared" si="0"/>
        <v>OK</v>
      </c>
    </row>
    <row r="16" spans="1:13" ht="15.75" x14ac:dyDescent="0.25">
      <c r="A16" s="9"/>
      <c r="B16" s="16"/>
      <c r="C16" s="13"/>
      <c r="D16" s="13"/>
      <c r="E16" s="13"/>
      <c r="F16" s="33"/>
      <c r="G16" s="13"/>
      <c r="H16" s="13"/>
      <c r="I16" s="35" t="str">
        <f t="shared" si="0"/>
        <v>OK</v>
      </c>
    </row>
    <row r="17" spans="1:11" ht="15.75" x14ac:dyDescent="0.25">
      <c r="A17" s="9"/>
      <c r="B17" s="16"/>
      <c r="C17" s="13"/>
      <c r="D17" s="13"/>
      <c r="E17" s="13"/>
      <c r="F17" s="33"/>
      <c r="G17" s="13"/>
      <c r="H17" s="13"/>
      <c r="I17" s="35" t="str">
        <f t="shared" si="0"/>
        <v>OK</v>
      </c>
    </row>
    <row r="18" spans="1:11" ht="15.75" x14ac:dyDescent="0.25">
      <c r="A18" s="8"/>
      <c r="B18" s="16"/>
      <c r="C18" s="13"/>
      <c r="D18" s="13"/>
      <c r="E18" s="13"/>
      <c r="F18" s="33"/>
      <c r="G18" s="13"/>
      <c r="H18" s="13"/>
      <c r="I18" s="35" t="str">
        <f t="shared" si="0"/>
        <v>OK</v>
      </c>
    </row>
    <row r="19" spans="1:11" ht="15.75" x14ac:dyDescent="0.25">
      <c r="A19" s="9"/>
      <c r="B19" s="16"/>
      <c r="C19" s="13"/>
      <c r="D19" s="13"/>
      <c r="E19" s="13"/>
      <c r="F19" s="33"/>
      <c r="G19" s="13"/>
      <c r="H19" s="13"/>
      <c r="I19" s="35" t="str">
        <f t="shared" si="0"/>
        <v>OK</v>
      </c>
    </row>
    <row r="20" spans="1:11" ht="15.75" x14ac:dyDescent="0.25">
      <c r="A20" s="9"/>
      <c r="B20" s="16"/>
      <c r="C20" s="13"/>
      <c r="D20" s="13"/>
      <c r="E20" s="13"/>
      <c r="F20" s="33"/>
      <c r="G20" s="13"/>
      <c r="H20" s="13"/>
      <c r="I20" s="35" t="str">
        <f t="shared" si="0"/>
        <v>OK</v>
      </c>
    </row>
    <row r="21" spans="1:11" ht="18.600000000000001" customHeight="1" x14ac:dyDescent="0.25">
      <c r="A21" s="9"/>
      <c r="B21" s="16"/>
      <c r="C21" s="13"/>
      <c r="D21" s="13"/>
      <c r="E21" s="13"/>
      <c r="F21" s="33"/>
      <c r="G21" s="13"/>
      <c r="H21" s="13"/>
      <c r="I21" s="35" t="str">
        <f t="shared" si="0"/>
        <v>OK</v>
      </c>
    </row>
    <row r="22" spans="1:11" ht="15.75" x14ac:dyDescent="0.25">
      <c r="A22" s="9"/>
      <c r="B22" s="16"/>
      <c r="C22" s="13"/>
      <c r="D22" s="13"/>
      <c r="E22" s="13"/>
      <c r="F22" s="33"/>
      <c r="G22" s="13"/>
      <c r="H22" s="13"/>
      <c r="I22" s="35" t="str">
        <f t="shared" si="0"/>
        <v>OK</v>
      </c>
      <c r="K22" s="4"/>
    </row>
    <row r="23" spans="1:11" ht="21" x14ac:dyDescent="0.35">
      <c r="A23" s="7" t="s">
        <v>0</v>
      </c>
      <c r="B23" s="10">
        <v>40</v>
      </c>
      <c r="C23" s="10">
        <f t="shared" ref="C23:F23" si="1">SUM(C8:C22)</f>
        <v>0</v>
      </c>
      <c r="D23" s="10">
        <f t="shared" si="1"/>
        <v>30</v>
      </c>
      <c r="E23" s="10">
        <f>E8+E9+E10+E11</f>
        <v>0</v>
      </c>
      <c r="F23" s="10">
        <f t="shared" si="1"/>
        <v>30</v>
      </c>
      <c r="G23" s="10"/>
      <c r="H23" s="10">
        <f>H8+H9+H10+H11</f>
        <v>0</v>
      </c>
    </row>
    <row r="24" spans="1:11" ht="18.600000000000001" customHeight="1" x14ac:dyDescent="0.35">
      <c r="A24" s="2"/>
      <c r="B24" s="20" t="str">
        <f>IF(SUM(B8:B22)=40,"OK",IF(SUM(B8:B22)=80,"OK","ERROR"))</f>
        <v>OK</v>
      </c>
      <c r="C24" s="3"/>
      <c r="D24" s="3"/>
      <c r="E24" s="3"/>
    </row>
    <row r="25" spans="1:11" ht="10.15" customHeight="1" x14ac:dyDescent="0.3">
      <c r="D25" s="3"/>
      <c r="E25" s="3"/>
    </row>
    <row r="26" spans="1:11" ht="21.6" customHeight="1" x14ac:dyDescent="0.35">
      <c r="A26" s="24" t="s">
        <v>14</v>
      </c>
      <c r="B26" s="47" t="s">
        <v>8</v>
      </c>
      <c r="C26" s="48"/>
      <c r="F26" s="49"/>
      <c r="G26" s="49"/>
      <c r="H26" s="49"/>
      <c r="I26" s="49"/>
    </row>
    <row r="27" spans="1:11" ht="22.9" customHeight="1" x14ac:dyDescent="0.35">
      <c r="B27" s="43">
        <f>+C23+C5</f>
        <v>0</v>
      </c>
      <c r="C27" s="21" t="s">
        <v>31</v>
      </c>
      <c r="F27" s="49"/>
      <c r="G27" s="49"/>
      <c r="H27" s="49"/>
      <c r="I27" s="49"/>
    </row>
    <row r="28" spans="1:11" ht="20.45" customHeight="1" x14ac:dyDescent="0.35">
      <c r="A28" s="40" t="s">
        <v>13</v>
      </c>
      <c r="B28" s="14">
        <f>+D23+D5</f>
        <v>30</v>
      </c>
      <c r="C28" s="21" t="s">
        <v>2</v>
      </c>
    </row>
    <row r="29" spans="1:11" ht="23.25" x14ac:dyDescent="0.35">
      <c r="B29" s="14">
        <f>E5+E8+E9+E10+E11</f>
        <v>0</v>
      </c>
      <c r="C29" s="21" t="s">
        <v>9</v>
      </c>
    </row>
    <row r="30" spans="1:11" ht="23.25" x14ac:dyDescent="0.35">
      <c r="B30" s="14">
        <f>F5+F8+F9+F10+F11</f>
        <v>90</v>
      </c>
      <c r="C30" s="21" t="s">
        <v>43</v>
      </c>
    </row>
    <row r="31" spans="1:11" ht="23.25" x14ac:dyDescent="0.35">
      <c r="B31" s="14">
        <f>G5</f>
        <v>0</v>
      </c>
      <c r="C31" s="21" t="s">
        <v>37</v>
      </c>
    </row>
    <row r="32" spans="1:11" ht="23.25" x14ac:dyDescent="0.35">
      <c r="B32" s="14">
        <f>H5+H8+H9+H10+H11</f>
        <v>0</v>
      </c>
      <c r="C32" s="21" t="s">
        <v>38</v>
      </c>
    </row>
    <row r="33" spans="1:2" x14ac:dyDescent="0.25">
      <c r="A33" s="5"/>
      <c r="B33" s="6"/>
    </row>
    <row r="34" spans="1:2" x14ac:dyDescent="0.25">
      <c r="A34" s="5"/>
      <c r="B34" s="6"/>
    </row>
  </sheetData>
  <mergeCells count="4">
    <mergeCell ref="A2:F2"/>
    <mergeCell ref="B26:C26"/>
    <mergeCell ref="F26:I26"/>
    <mergeCell ref="F27:I27"/>
  </mergeCells>
  <pageMargins left="0.31496062992125984" right="0.11811023622047245" top="0.15748031496062992" bottom="0.35433070866141736" header="0.31496062992125984" footer="0.3149606299212598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workbookViewId="0">
      <selection activeCell="G8" sqref="G8"/>
    </sheetView>
  </sheetViews>
  <sheetFormatPr defaultColWidth="8.85546875" defaultRowHeight="15" x14ac:dyDescent="0.25"/>
  <cols>
    <col min="1" max="1" width="87.5703125" style="1" customWidth="1"/>
    <col min="2" max="2" width="16.7109375" style="1" bestFit="1" customWidth="1"/>
    <col min="3" max="3" width="25.140625" style="1" customWidth="1"/>
    <col min="4" max="4" width="18.7109375" style="1" customWidth="1"/>
    <col min="5" max="6" width="22" style="1" customWidth="1"/>
    <col min="7" max="8" width="17.85546875" style="1" customWidth="1"/>
    <col min="9" max="9" width="10.85546875" style="1" customWidth="1"/>
    <col min="10" max="10" width="8.85546875" style="1"/>
    <col min="11" max="11" width="11.5703125" style="1" bestFit="1" customWidth="1"/>
    <col min="12" max="16384" width="8.85546875" style="1"/>
  </cols>
  <sheetData>
    <row r="2" spans="1:13" ht="28.9" customHeight="1" x14ac:dyDescent="0.5">
      <c r="A2" s="45" t="s">
        <v>33</v>
      </c>
      <c r="B2" s="46"/>
      <c r="C2" s="46"/>
      <c r="D2" s="46"/>
      <c r="E2" s="46"/>
      <c r="F2" s="46"/>
      <c r="G2" s="36"/>
      <c r="H2" s="36"/>
    </row>
    <row r="3" spans="1:13" ht="18.75" x14ac:dyDescent="0.3">
      <c r="B3" s="26" t="s">
        <v>6</v>
      </c>
      <c r="C3" s="27" t="s">
        <v>20</v>
      </c>
      <c r="D3" s="27" t="s">
        <v>21</v>
      </c>
      <c r="E3" s="27" t="s">
        <v>22</v>
      </c>
      <c r="F3" s="30" t="s">
        <v>23</v>
      </c>
      <c r="G3" s="27" t="s">
        <v>24</v>
      </c>
      <c r="H3" s="27" t="s">
        <v>27</v>
      </c>
    </row>
    <row r="4" spans="1:13" ht="25.9" customHeight="1" x14ac:dyDescent="0.35">
      <c r="A4" s="25" t="s">
        <v>11</v>
      </c>
      <c r="B4" s="26" t="s">
        <v>7</v>
      </c>
      <c r="C4" s="28" t="s">
        <v>25</v>
      </c>
      <c r="D4" s="28">
        <v>293</v>
      </c>
      <c r="E4" s="28">
        <v>146</v>
      </c>
      <c r="F4" s="31"/>
      <c r="G4" s="28" t="s">
        <v>25</v>
      </c>
      <c r="H4" s="28" t="s">
        <v>25</v>
      </c>
      <c r="I4" s="23" t="s">
        <v>12</v>
      </c>
      <c r="K4" s="29"/>
      <c r="M4" s="29"/>
    </row>
    <row r="5" spans="1:13" ht="22.15" customHeight="1" x14ac:dyDescent="0.35">
      <c r="A5" s="18">
        <v>60</v>
      </c>
      <c r="B5" s="26" t="s">
        <v>8</v>
      </c>
      <c r="C5" s="41"/>
      <c r="D5" s="41">
        <f>(A5*E4)/D4</f>
        <v>29.897610921501705</v>
      </c>
      <c r="E5" s="41">
        <f>(A5*E4)/E4</f>
        <v>60</v>
      </c>
      <c r="F5" s="42"/>
      <c r="G5" s="19" t="s">
        <v>25</v>
      </c>
      <c r="H5" s="19"/>
      <c r="I5" s="15" t="str">
        <f>IF(A5=60,"OK")</f>
        <v>OK</v>
      </c>
    </row>
    <row r="6" spans="1:13" ht="19.899999999999999" customHeight="1" x14ac:dyDescent="0.5">
      <c r="A6" s="12"/>
      <c r="B6" s="12"/>
      <c r="C6" s="12"/>
      <c r="D6" s="12"/>
      <c r="E6" s="12"/>
      <c r="G6" s="37"/>
      <c r="H6" s="37"/>
    </row>
    <row r="7" spans="1:13" ht="18" customHeight="1" x14ac:dyDescent="0.35">
      <c r="A7" s="7" t="s">
        <v>4</v>
      </c>
      <c r="B7" s="11" t="s">
        <v>5</v>
      </c>
      <c r="C7" s="22" t="s">
        <v>1</v>
      </c>
      <c r="D7" s="22" t="s">
        <v>2</v>
      </c>
      <c r="E7" s="22"/>
      <c r="F7" s="32" t="s">
        <v>3</v>
      </c>
      <c r="G7" s="38"/>
      <c r="H7" s="38"/>
      <c r="I7" s="34" t="s">
        <v>10</v>
      </c>
    </row>
    <row r="8" spans="1:13" ht="45" customHeight="1" x14ac:dyDescent="0.25">
      <c r="A8" s="8" t="s">
        <v>18</v>
      </c>
      <c r="B8" s="16">
        <v>20</v>
      </c>
      <c r="C8" s="13"/>
      <c r="D8" s="13">
        <v>20</v>
      </c>
      <c r="E8" s="13">
        <v>20</v>
      </c>
      <c r="F8" s="33"/>
      <c r="G8" s="13">
        <v>0</v>
      </c>
      <c r="H8" s="13">
        <v>0</v>
      </c>
      <c r="I8" s="35" t="str">
        <f>IF(C8&lt;0,"ERROR",IF(C8&gt;B8,"ERROR",IF(D8&gt;B8,"ERROR",IF(F8&gt;B8,"ERROR","OK"))))</f>
        <v>OK</v>
      </c>
    </row>
    <row r="9" spans="1:13" ht="33.75" customHeight="1" x14ac:dyDescent="0.25">
      <c r="A9" s="8" t="s">
        <v>16</v>
      </c>
      <c r="B9" s="17">
        <v>10</v>
      </c>
      <c r="C9" s="13"/>
      <c r="D9" s="13">
        <v>0</v>
      </c>
      <c r="E9" s="13">
        <v>0</v>
      </c>
      <c r="F9" s="33">
        <v>0</v>
      </c>
      <c r="G9" s="13">
        <v>0</v>
      </c>
      <c r="H9" s="13">
        <v>0</v>
      </c>
      <c r="I9" s="35" t="str">
        <f t="shared" ref="I9:I22" si="0">IF(C9&lt;0,"ERROR",IF(C9&gt;B9,"ERROR",IF(D9&gt;B9,"ERROR",IF(F9&gt;B9,"ERROR","OK"))))</f>
        <v>OK</v>
      </c>
    </row>
    <row r="10" spans="1:13" ht="36" customHeight="1" x14ac:dyDescent="0.25">
      <c r="A10" s="8" t="s">
        <v>17</v>
      </c>
      <c r="B10" s="17">
        <v>5</v>
      </c>
      <c r="C10" s="13"/>
      <c r="D10" s="13">
        <v>5</v>
      </c>
      <c r="E10" s="13">
        <v>5</v>
      </c>
      <c r="F10" s="33"/>
      <c r="G10" s="13">
        <v>0</v>
      </c>
      <c r="H10" s="13">
        <v>0</v>
      </c>
      <c r="I10" s="35" t="str">
        <f t="shared" si="0"/>
        <v>OK</v>
      </c>
    </row>
    <row r="11" spans="1:13" ht="27.75" customHeight="1" x14ac:dyDescent="0.25">
      <c r="A11" s="8" t="s">
        <v>15</v>
      </c>
      <c r="B11" s="17">
        <v>5</v>
      </c>
      <c r="C11" s="13"/>
      <c r="D11" s="13">
        <v>5</v>
      </c>
      <c r="E11" s="13">
        <v>5</v>
      </c>
      <c r="F11" s="33">
        <v>0</v>
      </c>
      <c r="G11" s="13">
        <v>0</v>
      </c>
      <c r="H11" s="13">
        <v>0</v>
      </c>
      <c r="I11" s="35" t="str">
        <f t="shared" si="0"/>
        <v>OK</v>
      </c>
    </row>
    <row r="12" spans="1:13" ht="15.75" x14ac:dyDescent="0.25">
      <c r="A12" s="8"/>
      <c r="B12" s="17"/>
      <c r="C12" s="13"/>
      <c r="D12" s="13"/>
      <c r="E12" s="13"/>
      <c r="F12" s="33"/>
      <c r="G12" s="13"/>
      <c r="H12" s="13"/>
      <c r="I12" s="35" t="str">
        <f t="shared" si="0"/>
        <v>OK</v>
      </c>
    </row>
    <row r="13" spans="1:13" ht="15.75" x14ac:dyDescent="0.25">
      <c r="A13" s="8"/>
      <c r="B13" s="17"/>
      <c r="C13" s="13"/>
      <c r="D13" s="13"/>
      <c r="E13" s="13"/>
      <c r="F13" s="33"/>
      <c r="G13" s="13"/>
      <c r="H13" s="13"/>
      <c r="I13" s="35" t="str">
        <f t="shared" si="0"/>
        <v>OK</v>
      </c>
    </row>
    <row r="14" spans="1:13" ht="15.75" x14ac:dyDescent="0.25">
      <c r="A14" s="8"/>
      <c r="B14" s="17"/>
      <c r="C14" s="13"/>
      <c r="D14" s="13"/>
      <c r="E14" s="13"/>
      <c r="F14" s="33"/>
      <c r="G14" s="13"/>
      <c r="H14" s="13"/>
      <c r="I14" s="35" t="str">
        <f t="shared" si="0"/>
        <v>OK</v>
      </c>
    </row>
    <row r="15" spans="1:13" ht="15.75" x14ac:dyDescent="0.25">
      <c r="A15" s="8"/>
      <c r="B15" s="16"/>
      <c r="C15" s="13"/>
      <c r="D15" s="13"/>
      <c r="E15" s="13"/>
      <c r="F15" s="33"/>
      <c r="G15" s="13"/>
      <c r="H15" s="13"/>
      <c r="I15" s="35" t="str">
        <f t="shared" si="0"/>
        <v>OK</v>
      </c>
    </row>
    <row r="16" spans="1:13" ht="15.75" x14ac:dyDescent="0.25">
      <c r="A16" s="9"/>
      <c r="B16" s="16"/>
      <c r="C16" s="13"/>
      <c r="D16" s="13"/>
      <c r="E16" s="13"/>
      <c r="F16" s="33"/>
      <c r="G16" s="13"/>
      <c r="H16" s="13"/>
      <c r="I16" s="35" t="str">
        <f t="shared" si="0"/>
        <v>OK</v>
      </c>
    </row>
    <row r="17" spans="1:11" ht="15.75" x14ac:dyDescent="0.25">
      <c r="A17" s="9"/>
      <c r="B17" s="16"/>
      <c r="C17" s="13"/>
      <c r="D17" s="13"/>
      <c r="E17" s="13"/>
      <c r="F17" s="33"/>
      <c r="G17" s="13"/>
      <c r="H17" s="13"/>
      <c r="I17" s="35" t="str">
        <f t="shared" si="0"/>
        <v>OK</v>
      </c>
    </row>
    <row r="18" spans="1:11" ht="15.75" x14ac:dyDescent="0.25">
      <c r="A18" s="8"/>
      <c r="B18" s="16"/>
      <c r="C18" s="13"/>
      <c r="D18" s="13"/>
      <c r="E18" s="13"/>
      <c r="F18" s="33"/>
      <c r="G18" s="13"/>
      <c r="H18" s="13"/>
      <c r="I18" s="35" t="str">
        <f t="shared" si="0"/>
        <v>OK</v>
      </c>
    </row>
    <row r="19" spans="1:11" ht="15.75" x14ac:dyDescent="0.25">
      <c r="A19" s="9"/>
      <c r="B19" s="16"/>
      <c r="C19" s="13"/>
      <c r="D19" s="13"/>
      <c r="E19" s="13"/>
      <c r="F19" s="33"/>
      <c r="G19" s="13"/>
      <c r="H19" s="13"/>
      <c r="I19" s="35" t="str">
        <f t="shared" si="0"/>
        <v>OK</v>
      </c>
    </row>
    <row r="20" spans="1:11" ht="15.75" x14ac:dyDescent="0.25">
      <c r="A20" s="9"/>
      <c r="B20" s="16"/>
      <c r="C20" s="13"/>
      <c r="D20" s="13"/>
      <c r="E20" s="13"/>
      <c r="F20" s="33"/>
      <c r="G20" s="13"/>
      <c r="H20" s="13"/>
      <c r="I20" s="35" t="str">
        <f t="shared" si="0"/>
        <v>OK</v>
      </c>
    </row>
    <row r="21" spans="1:11" ht="18.600000000000001" customHeight="1" x14ac:dyDescent="0.25">
      <c r="A21" s="9"/>
      <c r="B21" s="16"/>
      <c r="C21" s="13"/>
      <c r="D21" s="13"/>
      <c r="E21" s="13"/>
      <c r="F21" s="33"/>
      <c r="G21" s="13"/>
      <c r="H21" s="13"/>
      <c r="I21" s="35" t="str">
        <f t="shared" si="0"/>
        <v>OK</v>
      </c>
    </row>
    <row r="22" spans="1:11" ht="15.75" x14ac:dyDescent="0.25">
      <c r="A22" s="9"/>
      <c r="B22" s="16"/>
      <c r="C22" s="13"/>
      <c r="D22" s="13"/>
      <c r="E22" s="13"/>
      <c r="F22" s="33"/>
      <c r="G22" s="13"/>
      <c r="H22" s="13"/>
      <c r="I22" s="35" t="str">
        <f t="shared" si="0"/>
        <v>OK</v>
      </c>
      <c r="K22" s="4"/>
    </row>
    <row r="23" spans="1:11" ht="21" x14ac:dyDescent="0.35">
      <c r="A23" s="7" t="s">
        <v>0</v>
      </c>
      <c r="B23" s="10">
        <v>40</v>
      </c>
      <c r="C23" s="10">
        <f t="shared" ref="C23:F23" si="1">SUM(C8:C22)</f>
        <v>0</v>
      </c>
      <c r="D23" s="10">
        <f t="shared" si="1"/>
        <v>30</v>
      </c>
      <c r="E23" s="10">
        <f>E8+E9+E10+E11</f>
        <v>30</v>
      </c>
      <c r="F23" s="10">
        <f t="shared" si="1"/>
        <v>0</v>
      </c>
      <c r="G23" s="10"/>
      <c r="H23" s="10">
        <f>H8+H9+H10+H11</f>
        <v>0</v>
      </c>
    </row>
    <row r="24" spans="1:11" ht="18.600000000000001" customHeight="1" x14ac:dyDescent="0.35">
      <c r="A24" s="2"/>
      <c r="B24" s="20" t="str">
        <f>IF(SUM(B8:B22)=40,"OK",IF(SUM(B8:B22)=80,"OK","ERROR"))</f>
        <v>OK</v>
      </c>
      <c r="C24" s="3"/>
      <c r="D24" s="3"/>
      <c r="E24" s="3"/>
    </row>
    <row r="25" spans="1:11" ht="10.15" customHeight="1" x14ac:dyDescent="0.3">
      <c r="D25" s="3"/>
      <c r="E25" s="3"/>
    </row>
    <row r="26" spans="1:11" ht="21.6" customHeight="1" x14ac:dyDescent="0.35">
      <c r="A26" s="24" t="s">
        <v>14</v>
      </c>
      <c r="B26" s="47" t="s">
        <v>8</v>
      </c>
      <c r="C26" s="48"/>
      <c r="F26" s="49"/>
      <c r="G26" s="49"/>
      <c r="H26" s="49"/>
      <c r="I26" s="49"/>
    </row>
    <row r="27" spans="1:11" ht="22.9" customHeight="1" x14ac:dyDescent="0.35">
      <c r="B27" s="43">
        <f>+C23+C5</f>
        <v>0</v>
      </c>
      <c r="C27" s="21" t="s">
        <v>31</v>
      </c>
      <c r="F27" s="49"/>
      <c r="G27" s="49"/>
      <c r="H27" s="49"/>
      <c r="I27" s="49"/>
    </row>
    <row r="28" spans="1:11" ht="20.45" customHeight="1" x14ac:dyDescent="0.35">
      <c r="A28" s="40" t="s">
        <v>13</v>
      </c>
      <c r="B28" s="14">
        <f>+D23+D5</f>
        <v>59.897610921501709</v>
      </c>
      <c r="C28" s="21" t="s">
        <v>2</v>
      </c>
    </row>
    <row r="29" spans="1:11" ht="23.25" x14ac:dyDescent="0.35">
      <c r="B29" s="14">
        <f>E5+E8+E9+E10+E11</f>
        <v>90</v>
      </c>
      <c r="C29" s="21" t="s">
        <v>32</v>
      </c>
    </row>
    <row r="30" spans="1:11" ht="23.25" x14ac:dyDescent="0.35">
      <c r="B30" s="14">
        <f>H5+H8+H9+H10+H11</f>
        <v>0</v>
      </c>
      <c r="C30" s="21" t="s">
        <v>30</v>
      </c>
    </row>
    <row r="31" spans="1:11" ht="23.25" x14ac:dyDescent="0.35">
      <c r="B31" s="14">
        <f t="shared" ref="B31:B32" si="2">H6+H9+H10+H11+H12</f>
        <v>0</v>
      </c>
      <c r="C31" s="21" t="s">
        <v>37</v>
      </c>
    </row>
    <row r="32" spans="1:11" ht="23.25" x14ac:dyDescent="0.35">
      <c r="B32" s="14">
        <f t="shared" si="2"/>
        <v>0</v>
      </c>
      <c r="C32" s="21" t="s">
        <v>38</v>
      </c>
    </row>
    <row r="33" spans="1:2" x14ac:dyDescent="0.25">
      <c r="A33" s="5"/>
      <c r="B33" s="6"/>
    </row>
    <row r="34" spans="1:2" x14ac:dyDescent="0.25">
      <c r="A34" s="5"/>
      <c r="B34" s="6"/>
    </row>
  </sheetData>
  <mergeCells count="4">
    <mergeCell ref="A2:F2"/>
    <mergeCell ref="B26:C26"/>
    <mergeCell ref="F26:I26"/>
    <mergeCell ref="F27:I27"/>
  </mergeCells>
  <pageMargins left="0.31496062992125984" right="0.11811023622047245" top="0.15748031496062992" bottom="0.35433070866141736" header="0.31496062992125984" footer="0.31496062992125984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workbookViewId="0">
      <selection activeCell="C28" sqref="C28"/>
    </sheetView>
  </sheetViews>
  <sheetFormatPr defaultColWidth="8.85546875" defaultRowHeight="15" x14ac:dyDescent="0.25"/>
  <cols>
    <col min="1" max="1" width="87.5703125" style="1" customWidth="1"/>
    <col min="2" max="2" width="16.7109375" style="1" bestFit="1" customWidth="1"/>
    <col min="3" max="3" width="25.140625" style="1" customWidth="1"/>
    <col min="4" max="4" width="18.7109375" style="1" customWidth="1"/>
    <col min="5" max="6" width="22" style="1" customWidth="1"/>
    <col min="7" max="8" width="17.85546875" style="1" customWidth="1"/>
    <col min="9" max="9" width="10.85546875" style="1" customWidth="1"/>
    <col min="10" max="10" width="8.85546875" style="1"/>
    <col min="11" max="11" width="11.5703125" style="1" bestFit="1" customWidth="1"/>
    <col min="12" max="16384" width="8.85546875" style="1"/>
  </cols>
  <sheetData>
    <row r="2" spans="1:13" ht="28.9" customHeight="1" x14ac:dyDescent="0.5">
      <c r="A2" s="45" t="s">
        <v>35</v>
      </c>
      <c r="B2" s="46"/>
      <c r="C2" s="46"/>
      <c r="D2" s="46"/>
      <c r="E2" s="46"/>
      <c r="F2" s="46"/>
      <c r="G2" s="36"/>
      <c r="H2" s="36"/>
    </row>
    <row r="3" spans="1:13" ht="18.75" x14ac:dyDescent="0.3">
      <c r="B3" s="26" t="s">
        <v>6</v>
      </c>
      <c r="C3" s="27" t="s">
        <v>20</v>
      </c>
      <c r="D3" s="27" t="s">
        <v>21</v>
      </c>
      <c r="E3" s="27" t="s">
        <v>22</v>
      </c>
      <c r="F3" s="30" t="s">
        <v>23</v>
      </c>
      <c r="G3" s="27" t="s">
        <v>24</v>
      </c>
      <c r="H3" s="27" t="s">
        <v>27</v>
      </c>
    </row>
    <row r="4" spans="1:13" ht="25.9" customHeight="1" x14ac:dyDescent="0.35">
      <c r="A4" s="25" t="s">
        <v>11</v>
      </c>
      <c r="B4" s="26" t="s">
        <v>7</v>
      </c>
      <c r="C4" s="28">
        <v>130</v>
      </c>
      <c r="D4" s="28">
        <v>132</v>
      </c>
      <c r="E4" s="28">
        <v>143</v>
      </c>
      <c r="F4" s="31">
        <v>144</v>
      </c>
      <c r="G4" s="28">
        <v>0</v>
      </c>
      <c r="H4" s="28">
        <v>143</v>
      </c>
      <c r="I4" s="23" t="s">
        <v>12</v>
      </c>
      <c r="K4" s="29"/>
      <c r="M4" s="29"/>
    </row>
    <row r="5" spans="1:13" ht="22.15" customHeight="1" x14ac:dyDescent="0.35">
      <c r="A5" s="18">
        <v>60</v>
      </c>
      <c r="B5" s="26" t="s">
        <v>8</v>
      </c>
      <c r="C5" s="41">
        <f>(A5*C4)/C4</f>
        <v>60</v>
      </c>
      <c r="D5" s="41">
        <f>(A5*C4)/D4</f>
        <v>59.090909090909093</v>
      </c>
      <c r="E5" s="41">
        <f>(A5*C4)/E4</f>
        <v>54.545454545454547</v>
      </c>
      <c r="F5" s="42">
        <f>(A5*C4)/F4</f>
        <v>54.166666666666664</v>
      </c>
      <c r="G5" s="19"/>
      <c r="H5" s="19">
        <f>(A5*C4)/H4</f>
        <v>54.545454545454547</v>
      </c>
      <c r="I5" s="15" t="str">
        <f>IF(A5=60,"OK")</f>
        <v>OK</v>
      </c>
    </row>
    <row r="6" spans="1:13" ht="19.899999999999999" customHeight="1" x14ac:dyDescent="0.5">
      <c r="A6" s="12"/>
      <c r="B6" s="12"/>
      <c r="C6" s="12"/>
      <c r="D6" s="12"/>
      <c r="E6" s="12"/>
      <c r="G6" s="37"/>
      <c r="H6" s="37"/>
    </row>
    <row r="7" spans="1:13" ht="18" customHeight="1" x14ac:dyDescent="0.35">
      <c r="A7" s="7" t="s">
        <v>4</v>
      </c>
      <c r="B7" s="11" t="s">
        <v>5</v>
      </c>
      <c r="C7" s="22" t="s">
        <v>1</v>
      </c>
      <c r="D7" s="22" t="s">
        <v>2</v>
      </c>
      <c r="E7" s="22"/>
      <c r="F7" s="32" t="s">
        <v>3</v>
      </c>
      <c r="G7" s="38"/>
      <c r="H7" s="38"/>
      <c r="I7" s="34" t="s">
        <v>10</v>
      </c>
    </row>
    <row r="8" spans="1:13" ht="45" customHeight="1" x14ac:dyDescent="0.25">
      <c r="A8" s="8" t="s">
        <v>18</v>
      </c>
      <c r="B8" s="16">
        <v>20</v>
      </c>
      <c r="C8" s="13">
        <v>20</v>
      </c>
      <c r="D8" s="13">
        <v>20</v>
      </c>
      <c r="E8" s="13">
        <v>20</v>
      </c>
      <c r="F8" s="33">
        <v>20</v>
      </c>
      <c r="G8" s="13">
        <v>0</v>
      </c>
      <c r="H8" s="13">
        <v>20</v>
      </c>
      <c r="I8" s="35" t="str">
        <f>IF(C8&lt;0,"ERROR",IF(C8&gt;B8,"ERROR",IF(D8&gt;B8,"ERROR",IF(F8&gt;B8,"ERROR","OK"))))</f>
        <v>OK</v>
      </c>
    </row>
    <row r="9" spans="1:13" ht="33.75" customHeight="1" x14ac:dyDescent="0.25">
      <c r="A9" s="8" t="s">
        <v>16</v>
      </c>
      <c r="B9" s="17">
        <v>10</v>
      </c>
      <c r="C9" s="13">
        <v>10</v>
      </c>
      <c r="D9" s="13">
        <v>10</v>
      </c>
      <c r="E9" s="13">
        <v>10</v>
      </c>
      <c r="F9" s="33">
        <v>10</v>
      </c>
      <c r="G9" s="13">
        <v>0</v>
      </c>
      <c r="H9" s="13">
        <v>10</v>
      </c>
      <c r="I9" s="35" t="str">
        <f t="shared" ref="I9:I22" si="0">IF(C9&lt;0,"ERROR",IF(C9&gt;B9,"ERROR",IF(D9&gt;B9,"ERROR",IF(F9&gt;B9,"ERROR","OK"))))</f>
        <v>OK</v>
      </c>
    </row>
    <row r="10" spans="1:13" ht="36" customHeight="1" x14ac:dyDescent="0.25">
      <c r="A10" s="8" t="s">
        <v>17</v>
      </c>
      <c r="B10" s="17">
        <v>5</v>
      </c>
      <c r="C10" s="13">
        <v>0</v>
      </c>
      <c r="D10" s="13">
        <v>0</v>
      </c>
      <c r="E10" s="13">
        <v>0</v>
      </c>
      <c r="F10" s="33">
        <v>0</v>
      </c>
      <c r="G10" s="13">
        <v>0</v>
      </c>
      <c r="H10" s="13">
        <v>0</v>
      </c>
      <c r="I10" s="35" t="str">
        <f t="shared" si="0"/>
        <v>OK</v>
      </c>
    </row>
    <row r="11" spans="1:13" ht="27.75" customHeight="1" x14ac:dyDescent="0.25">
      <c r="A11" s="8" t="s">
        <v>15</v>
      </c>
      <c r="B11" s="17">
        <v>5</v>
      </c>
      <c r="C11" s="13">
        <v>5</v>
      </c>
      <c r="D11" s="13">
        <v>5</v>
      </c>
      <c r="E11" s="13">
        <v>5</v>
      </c>
      <c r="F11" s="33">
        <v>5</v>
      </c>
      <c r="G11" s="13">
        <v>0</v>
      </c>
      <c r="H11" s="13">
        <v>5</v>
      </c>
      <c r="I11" s="35" t="str">
        <f t="shared" si="0"/>
        <v>OK</v>
      </c>
    </row>
    <row r="12" spans="1:13" ht="15.75" x14ac:dyDescent="0.25">
      <c r="A12" s="8"/>
      <c r="B12" s="17"/>
      <c r="C12" s="13"/>
      <c r="D12" s="13"/>
      <c r="E12" s="13"/>
      <c r="F12" s="33"/>
      <c r="G12" s="13"/>
      <c r="H12" s="13"/>
      <c r="I12" s="35" t="str">
        <f t="shared" si="0"/>
        <v>OK</v>
      </c>
    </row>
    <row r="13" spans="1:13" ht="15.75" x14ac:dyDescent="0.25">
      <c r="A13" s="8"/>
      <c r="B13" s="17"/>
      <c r="C13" s="13"/>
      <c r="D13" s="13"/>
      <c r="E13" s="13"/>
      <c r="F13" s="33"/>
      <c r="G13" s="13"/>
      <c r="H13" s="13"/>
      <c r="I13" s="35" t="str">
        <f t="shared" si="0"/>
        <v>OK</v>
      </c>
    </row>
    <row r="14" spans="1:13" ht="15.75" x14ac:dyDescent="0.25">
      <c r="A14" s="8"/>
      <c r="B14" s="17"/>
      <c r="C14" s="13"/>
      <c r="D14" s="13"/>
      <c r="E14" s="13"/>
      <c r="F14" s="33"/>
      <c r="G14" s="13"/>
      <c r="H14" s="13"/>
      <c r="I14" s="35" t="str">
        <f t="shared" si="0"/>
        <v>OK</v>
      </c>
    </row>
    <row r="15" spans="1:13" ht="15.75" x14ac:dyDescent="0.25">
      <c r="A15" s="8"/>
      <c r="B15" s="16"/>
      <c r="C15" s="13"/>
      <c r="D15" s="13"/>
      <c r="E15" s="13"/>
      <c r="F15" s="33"/>
      <c r="G15" s="13"/>
      <c r="H15" s="13"/>
      <c r="I15" s="35" t="str">
        <f t="shared" si="0"/>
        <v>OK</v>
      </c>
    </row>
    <row r="16" spans="1:13" ht="15.75" x14ac:dyDescent="0.25">
      <c r="A16" s="9"/>
      <c r="B16" s="16"/>
      <c r="C16" s="13"/>
      <c r="D16" s="13"/>
      <c r="E16" s="13"/>
      <c r="F16" s="33"/>
      <c r="G16" s="13"/>
      <c r="H16" s="13"/>
      <c r="I16" s="35" t="str">
        <f t="shared" si="0"/>
        <v>OK</v>
      </c>
    </row>
    <row r="17" spans="1:11" ht="15.75" x14ac:dyDescent="0.25">
      <c r="A17" s="9"/>
      <c r="B17" s="16"/>
      <c r="C17" s="13"/>
      <c r="D17" s="13"/>
      <c r="E17" s="13"/>
      <c r="F17" s="33"/>
      <c r="G17" s="13"/>
      <c r="H17" s="13"/>
      <c r="I17" s="35" t="str">
        <f t="shared" si="0"/>
        <v>OK</v>
      </c>
    </row>
    <row r="18" spans="1:11" ht="15.75" x14ac:dyDescent="0.25">
      <c r="A18" s="8"/>
      <c r="B18" s="16"/>
      <c r="C18" s="13"/>
      <c r="D18" s="13"/>
      <c r="E18" s="13"/>
      <c r="F18" s="33"/>
      <c r="G18" s="13"/>
      <c r="H18" s="13"/>
      <c r="I18" s="35" t="str">
        <f t="shared" si="0"/>
        <v>OK</v>
      </c>
    </row>
    <row r="19" spans="1:11" ht="15.75" x14ac:dyDescent="0.25">
      <c r="A19" s="9"/>
      <c r="B19" s="16"/>
      <c r="C19" s="13"/>
      <c r="D19" s="13"/>
      <c r="E19" s="13"/>
      <c r="F19" s="33"/>
      <c r="G19" s="13"/>
      <c r="H19" s="13"/>
      <c r="I19" s="35" t="str">
        <f t="shared" si="0"/>
        <v>OK</v>
      </c>
    </row>
    <row r="20" spans="1:11" ht="15.75" x14ac:dyDescent="0.25">
      <c r="A20" s="9"/>
      <c r="B20" s="16"/>
      <c r="C20" s="13"/>
      <c r="D20" s="13"/>
      <c r="E20" s="13"/>
      <c r="F20" s="33"/>
      <c r="G20" s="13"/>
      <c r="H20" s="13"/>
      <c r="I20" s="35" t="str">
        <f t="shared" si="0"/>
        <v>OK</v>
      </c>
    </row>
    <row r="21" spans="1:11" ht="18.600000000000001" customHeight="1" x14ac:dyDescent="0.25">
      <c r="A21" s="9"/>
      <c r="B21" s="16"/>
      <c r="C21" s="13"/>
      <c r="D21" s="13"/>
      <c r="E21" s="13"/>
      <c r="F21" s="33"/>
      <c r="G21" s="13"/>
      <c r="H21" s="13"/>
      <c r="I21" s="35" t="str">
        <f t="shared" si="0"/>
        <v>OK</v>
      </c>
    </row>
    <row r="22" spans="1:11" ht="15.75" x14ac:dyDescent="0.25">
      <c r="A22" s="9"/>
      <c r="B22" s="16"/>
      <c r="C22" s="13"/>
      <c r="D22" s="13"/>
      <c r="E22" s="13"/>
      <c r="F22" s="33"/>
      <c r="G22" s="13"/>
      <c r="H22" s="13"/>
      <c r="I22" s="35" t="str">
        <f t="shared" si="0"/>
        <v>OK</v>
      </c>
      <c r="K22" s="4"/>
    </row>
    <row r="23" spans="1:11" ht="21" x14ac:dyDescent="0.35">
      <c r="A23" s="7" t="s">
        <v>0</v>
      </c>
      <c r="B23" s="10">
        <v>40</v>
      </c>
      <c r="C23" s="10">
        <f t="shared" ref="C23:F23" si="1">SUM(C8:C22)</f>
        <v>35</v>
      </c>
      <c r="D23" s="10">
        <f t="shared" si="1"/>
        <v>35</v>
      </c>
      <c r="E23" s="10">
        <f>E8+E9+E10+E11</f>
        <v>35</v>
      </c>
      <c r="F23" s="10">
        <f t="shared" si="1"/>
        <v>35</v>
      </c>
      <c r="G23" s="10">
        <f>G8+G9+G10+G11</f>
        <v>0</v>
      </c>
      <c r="H23" s="10">
        <f>H8+H9+H10+H11</f>
        <v>35</v>
      </c>
    </row>
    <row r="24" spans="1:11" ht="18.600000000000001" customHeight="1" x14ac:dyDescent="0.35">
      <c r="A24" s="2"/>
      <c r="B24" s="20" t="str">
        <f>IF(SUM(B8:B22)=40,"OK",IF(SUM(B8:B22)=80,"OK","ERROR"))</f>
        <v>OK</v>
      </c>
      <c r="C24" s="3"/>
      <c r="D24" s="3"/>
      <c r="E24" s="3"/>
    </row>
    <row r="25" spans="1:11" ht="10.15" customHeight="1" x14ac:dyDescent="0.3">
      <c r="D25" s="3"/>
      <c r="E25" s="3"/>
    </row>
    <row r="26" spans="1:11" ht="21.6" customHeight="1" x14ac:dyDescent="0.35">
      <c r="A26" s="24" t="s">
        <v>14</v>
      </c>
      <c r="B26" s="47" t="s">
        <v>8</v>
      </c>
      <c r="C26" s="48"/>
      <c r="F26" s="49"/>
      <c r="G26" s="49"/>
      <c r="H26" s="49"/>
      <c r="I26" s="49"/>
    </row>
    <row r="27" spans="1:11" ht="22.9" customHeight="1" x14ac:dyDescent="0.35">
      <c r="B27" s="43">
        <f>+C23+C5</f>
        <v>95</v>
      </c>
      <c r="C27" s="21" t="s">
        <v>39</v>
      </c>
      <c r="F27" s="49"/>
      <c r="G27" s="49"/>
      <c r="H27" s="49"/>
      <c r="I27" s="49"/>
    </row>
    <row r="28" spans="1:11" ht="20.45" customHeight="1" x14ac:dyDescent="0.35">
      <c r="A28" s="40" t="s">
        <v>13</v>
      </c>
      <c r="B28" s="14">
        <f>+D23+D5</f>
        <v>94.090909090909093</v>
      </c>
      <c r="C28" s="21" t="s">
        <v>2</v>
      </c>
    </row>
    <row r="29" spans="1:11" ht="23.25" x14ac:dyDescent="0.35">
      <c r="B29" s="14">
        <f>E5+E8+E9+E10+E11</f>
        <v>89.545454545454547</v>
      </c>
      <c r="C29" s="21" t="s">
        <v>44</v>
      </c>
    </row>
    <row r="30" spans="1:11" ht="23.25" x14ac:dyDescent="0.35">
      <c r="B30" s="14">
        <f>F5+F8+F9+F10+F11</f>
        <v>89.166666666666657</v>
      </c>
      <c r="C30" s="21" t="s">
        <v>30</v>
      </c>
    </row>
    <row r="31" spans="1:11" ht="23.25" x14ac:dyDescent="0.35">
      <c r="B31" s="14">
        <f>G5+G8+G9+G10+G11</f>
        <v>0</v>
      </c>
      <c r="C31" s="21" t="s">
        <v>37</v>
      </c>
    </row>
    <row r="32" spans="1:11" ht="23.25" x14ac:dyDescent="0.35">
      <c r="B32" s="14">
        <f>H5+H8+H9+H10+H11</f>
        <v>89.545454545454547</v>
      </c>
      <c r="C32" s="21" t="s">
        <v>38</v>
      </c>
    </row>
    <row r="33" spans="1:2" x14ac:dyDescent="0.25">
      <c r="A33" s="5"/>
      <c r="B33" s="6"/>
    </row>
    <row r="34" spans="1:2" x14ac:dyDescent="0.25">
      <c r="A34" s="5"/>
      <c r="B34" s="6"/>
    </row>
  </sheetData>
  <mergeCells count="4">
    <mergeCell ref="A2:F2"/>
    <mergeCell ref="B26:C26"/>
    <mergeCell ref="F26:I26"/>
    <mergeCell ref="F27:I27"/>
  </mergeCells>
  <pageMargins left="0.31496062992125984" right="0.11811023622047245" top="0.15748031496062992" bottom="0.35433070866141736" header="0.31496062992125984" footer="0.3149606299212598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workbookViewId="0">
      <selection activeCell="D4" sqref="D4"/>
    </sheetView>
  </sheetViews>
  <sheetFormatPr defaultColWidth="8.85546875" defaultRowHeight="15" x14ac:dyDescent="0.25"/>
  <cols>
    <col min="1" max="1" width="87.5703125" style="1" customWidth="1"/>
    <col min="2" max="2" width="16.7109375" style="1" bestFit="1" customWidth="1"/>
    <col min="3" max="3" width="25.140625" style="1" customWidth="1"/>
    <col min="4" max="4" width="18.7109375" style="1" customWidth="1"/>
    <col min="5" max="6" width="22" style="1" customWidth="1"/>
    <col min="7" max="8" width="17.85546875" style="1" customWidth="1"/>
    <col min="9" max="9" width="10.85546875" style="1" customWidth="1"/>
    <col min="10" max="10" width="8.85546875" style="1"/>
    <col min="11" max="11" width="11.5703125" style="1" bestFit="1" customWidth="1"/>
    <col min="12" max="16384" width="8.85546875" style="1"/>
  </cols>
  <sheetData>
    <row r="2" spans="1:13" ht="28.9" customHeight="1" x14ac:dyDescent="0.5">
      <c r="A2" s="45" t="s">
        <v>42</v>
      </c>
      <c r="B2" s="46"/>
      <c r="C2" s="46"/>
      <c r="D2" s="46"/>
      <c r="E2" s="46"/>
      <c r="F2" s="46"/>
      <c r="G2" s="36"/>
      <c r="H2" s="36"/>
    </row>
    <row r="3" spans="1:13" ht="18.75" x14ac:dyDescent="0.3">
      <c r="B3" s="26" t="s">
        <v>6</v>
      </c>
      <c r="C3" s="27" t="s">
        <v>20</v>
      </c>
      <c r="D3" s="27" t="s">
        <v>21</v>
      </c>
      <c r="E3" s="27" t="s">
        <v>22</v>
      </c>
      <c r="F3" s="30" t="s">
        <v>23</v>
      </c>
      <c r="G3" s="27" t="s">
        <v>24</v>
      </c>
      <c r="H3" s="27" t="s">
        <v>27</v>
      </c>
    </row>
    <row r="4" spans="1:13" ht="25.9" customHeight="1" x14ac:dyDescent="0.35">
      <c r="A4" s="25" t="s">
        <v>11</v>
      </c>
      <c r="B4" s="26" t="s">
        <v>7</v>
      </c>
      <c r="C4" s="28">
        <v>300</v>
      </c>
      <c r="D4" s="28">
        <v>260</v>
      </c>
      <c r="E4" s="28">
        <v>246</v>
      </c>
      <c r="F4" s="31">
        <v>299</v>
      </c>
      <c r="G4" s="28">
        <v>300</v>
      </c>
      <c r="H4" s="28">
        <v>283</v>
      </c>
      <c r="I4" s="23" t="s">
        <v>12</v>
      </c>
      <c r="K4" s="29"/>
      <c r="M4" s="29"/>
    </row>
    <row r="5" spans="1:13" ht="22.15" customHeight="1" x14ac:dyDescent="0.35">
      <c r="A5" s="18">
        <v>60</v>
      </c>
      <c r="B5" s="26" t="s">
        <v>8</v>
      </c>
      <c r="C5" s="41">
        <f>(A5*E4)/C4</f>
        <v>49.2</v>
      </c>
      <c r="D5" s="41">
        <f>(A5*E4)/D4</f>
        <v>56.769230769230766</v>
      </c>
      <c r="E5" s="41">
        <f>(A5*E4)/E4</f>
        <v>60</v>
      </c>
      <c r="F5" s="42">
        <f>(A5*E4)/F4</f>
        <v>49.364548494983275</v>
      </c>
      <c r="G5" s="41">
        <f>(A5*E4)/G4</f>
        <v>49.2</v>
      </c>
      <c r="H5" s="41">
        <f>(A5*E4)/H4</f>
        <v>52.155477031802121</v>
      </c>
      <c r="I5" s="15" t="str">
        <f>IF(A5=60,"OK")</f>
        <v>OK</v>
      </c>
    </row>
    <row r="6" spans="1:13" ht="19.899999999999999" customHeight="1" x14ac:dyDescent="0.5">
      <c r="A6" s="12"/>
      <c r="B6" s="12"/>
      <c r="C6" s="12"/>
      <c r="D6" s="12"/>
      <c r="E6" s="12"/>
      <c r="G6" s="37"/>
      <c r="H6" s="37"/>
    </row>
    <row r="7" spans="1:13" ht="18" customHeight="1" x14ac:dyDescent="0.35">
      <c r="A7" s="7" t="s">
        <v>4</v>
      </c>
      <c r="B7" s="11" t="s">
        <v>5</v>
      </c>
      <c r="C7" s="22" t="s">
        <v>1</v>
      </c>
      <c r="D7" s="22" t="s">
        <v>2</v>
      </c>
      <c r="E7" s="22"/>
      <c r="F7" s="32" t="s">
        <v>3</v>
      </c>
      <c r="G7" s="38"/>
      <c r="H7" s="38"/>
      <c r="I7" s="34" t="s">
        <v>10</v>
      </c>
    </row>
    <row r="8" spans="1:13" ht="45" customHeight="1" x14ac:dyDescent="0.25">
      <c r="A8" s="8" t="s">
        <v>18</v>
      </c>
      <c r="B8" s="16">
        <v>20</v>
      </c>
      <c r="C8" s="13">
        <v>20</v>
      </c>
      <c r="D8" s="13">
        <v>20</v>
      </c>
      <c r="E8" s="13">
        <v>20</v>
      </c>
      <c r="F8" s="33">
        <v>20</v>
      </c>
      <c r="G8" s="13">
        <v>20</v>
      </c>
      <c r="H8" s="13">
        <v>20</v>
      </c>
      <c r="I8" s="35" t="str">
        <f>IF(C8&lt;0,"ERROR",IF(C8&gt;B8,"ERROR",IF(D8&gt;B8,"ERROR",IF(F8&gt;B8,"ERROR","OK"))))</f>
        <v>OK</v>
      </c>
    </row>
    <row r="9" spans="1:13" ht="57.75" customHeight="1" x14ac:dyDescent="0.25">
      <c r="A9" s="8" t="s">
        <v>16</v>
      </c>
      <c r="B9" s="17">
        <v>10</v>
      </c>
      <c r="C9" s="13">
        <v>10</v>
      </c>
      <c r="D9" s="44">
        <v>10</v>
      </c>
      <c r="E9" s="13">
        <v>10</v>
      </c>
      <c r="F9" s="33">
        <v>0</v>
      </c>
      <c r="G9" s="13">
        <v>10</v>
      </c>
      <c r="H9" s="13">
        <v>10</v>
      </c>
      <c r="I9" s="35" t="str">
        <f t="shared" ref="I9:I22" si="0">IF(C9&lt;0,"ERROR",IF(C9&gt;B9,"ERROR",IF(D9&gt;B9,"ERROR",IF(F9&gt;B9,"ERROR","OK"))))</f>
        <v>OK</v>
      </c>
    </row>
    <row r="10" spans="1:13" ht="36" customHeight="1" x14ac:dyDescent="0.25">
      <c r="A10" s="8" t="s">
        <v>17</v>
      </c>
      <c r="B10" s="17">
        <v>5</v>
      </c>
      <c r="C10" s="13">
        <v>0</v>
      </c>
      <c r="D10" s="13">
        <v>0</v>
      </c>
      <c r="E10" s="13">
        <v>0</v>
      </c>
      <c r="F10" s="33">
        <v>5</v>
      </c>
      <c r="G10" s="13">
        <v>0</v>
      </c>
      <c r="H10" s="13">
        <v>0</v>
      </c>
      <c r="I10" s="35" t="str">
        <f t="shared" si="0"/>
        <v>OK</v>
      </c>
    </row>
    <row r="11" spans="1:13" ht="27.75" customHeight="1" x14ac:dyDescent="0.25">
      <c r="A11" s="8" t="s">
        <v>15</v>
      </c>
      <c r="B11" s="17">
        <v>5</v>
      </c>
      <c r="C11" s="13">
        <v>5</v>
      </c>
      <c r="D11" s="13">
        <v>5</v>
      </c>
      <c r="E11" s="13">
        <v>5</v>
      </c>
      <c r="F11" s="33">
        <v>5</v>
      </c>
      <c r="G11" s="13">
        <v>5</v>
      </c>
      <c r="H11" s="13">
        <v>5</v>
      </c>
      <c r="I11" s="35" t="str">
        <f t="shared" si="0"/>
        <v>OK</v>
      </c>
    </row>
    <row r="12" spans="1:13" ht="15.75" x14ac:dyDescent="0.25">
      <c r="A12" s="8"/>
      <c r="B12" s="17"/>
      <c r="C12" s="13"/>
      <c r="D12" s="13"/>
      <c r="E12" s="13"/>
      <c r="F12" s="33"/>
      <c r="G12" s="13"/>
      <c r="H12" s="13"/>
      <c r="I12" s="35" t="str">
        <f t="shared" si="0"/>
        <v>OK</v>
      </c>
    </row>
    <row r="13" spans="1:13" ht="15.75" x14ac:dyDescent="0.25">
      <c r="A13" s="8"/>
      <c r="B13" s="17"/>
      <c r="C13" s="13"/>
      <c r="D13" s="13"/>
      <c r="E13" s="13"/>
      <c r="F13" s="33"/>
      <c r="G13" s="13"/>
      <c r="H13" s="13"/>
      <c r="I13" s="35" t="str">
        <f t="shared" si="0"/>
        <v>OK</v>
      </c>
    </row>
    <row r="14" spans="1:13" ht="15.75" x14ac:dyDescent="0.25">
      <c r="A14" s="8"/>
      <c r="B14" s="17"/>
      <c r="C14" s="13"/>
      <c r="D14" s="13"/>
      <c r="E14" s="13"/>
      <c r="F14" s="33"/>
      <c r="G14" s="13"/>
      <c r="H14" s="13"/>
      <c r="I14" s="35" t="str">
        <f t="shared" si="0"/>
        <v>OK</v>
      </c>
    </row>
    <row r="15" spans="1:13" ht="15.75" x14ac:dyDescent="0.25">
      <c r="A15" s="8"/>
      <c r="B15" s="16"/>
      <c r="C15" s="13"/>
      <c r="D15" s="13"/>
      <c r="E15" s="13"/>
      <c r="F15" s="33"/>
      <c r="G15" s="13"/>
      <c r="H15" s="13"/>
      <c r="I15" s="35" t="str">
        <f t="shared" si="0"/>
        <v>OK</v>
      </c>
    </row>
    <row r="16" spans="1:13" ht="15.75" x14ac:dyDescent="0.25">
      <c r="A16" s="9"/>
      <c r="B16" s="16"/>
      <c r="C16" s="13"/>
      <c r="D16" s="13"/>
      <c r="E16" s="13"/>
      <c r="F16" s="33"/>
      <c r="G16" s="13"/>
      <c r="H16" s="13"/>
      <c r="I16" s="35" t="str">
        <f t="shared" si="0"/>
        <v>OK</v>
      </c>
    </row>
    <row r="17" spans="1:11" ht="15.75" x14ac:dyDescent="0.25">
      <c r="A17" s="9"/>
      <c r="B17" s="16"/>
      <c r="C17" s="13"/>
      <c r="D17" s="13"/>
      <c r="E17" s="13"/>
      <c r="F17" s="33"/>
      <c r="G17" s="13"/>
      <c r="H17" s="13"/>
      <c r="I17" s="35" t="str">
        <f t="shared" si="0"/>
        <v>OK</v>
      </c>
    </row>
    <row r="18" spans="1:11" ht="15.75" x14ac:dyDescent="0.25">
      <c r="A18" s="8"/>
      <c r="B18" s="16"/>
      <c r="C18" s="13"/>
      <c r="D18" s="13"/>
      <c r="E18" s="13"/>
      <c r="F18" s="33"/>
      <c r="G18" s="13"/>
      <c r="H18" s="13"/>
      <c r="I18" s="35" t="str">
        <f t="shared" si="0"/>
        <v>OK</v>
      </c>
    </row>
    <row r="19" spans="1:11" ht="15.75" x14ac:dyDescent="0.25">
      <c r="A19" s="9"/>
      <c r="B19" s="16"/>
      <c r="C19" s="13"/>
      <c r="D19" s="13"/>
      <c r="E19" s="13"/>
      <c r="F19" s="33"/>
      <c r="G19" s="13"/>
      <c r="H19" s="13"/>
      <c r="I19" s="35" t="str">
        <f t="shared" si="0"/>
        <v>OK</v>
      </c>
    </row>
    <row r="20" spans="1:11" ht="15.75" x14ac:dyDescent="0.25">
      <c r="A20" s="9"/>
      <c r="B20" s="16"/>
      <c r="C20" s="13"/>
      <c r="D20" s="13"/>
      <c r="E20" s="13"/>
      <c r="F20" s="33"/>
      <c r="G20" s="13"/>
      <c r="H20" s="13"/>
      <c r="I20" s="35" t="str">
        <f t="shared" si="0"/>
        <v>OK</v>
      </c>
    </row>
    <row r="21" spans="1:11" ht="18.600000000000001" customHeight="1" x14ac:dyDescent="0.25">
      <c r="A21" s="9"/>
      <c r="B21" s="16"/>
      <c r="C21" s="13"/>
      <c r="D21" s="13"/>
      <c r="E21" s="13"/>
      <c r="F21" s="33"/>
      <c r="G21" s="13"/>
      <c r="H21" s="13"/>
      <c r="I21" s="35" t="str">
        <f t="shared" si="0"/>
        <v>OK</v>
      </c>
    </row>
    <row r="22" spans="1:11" ht="15.75" x14ac:dyDescent="0.25">
      <c r="A22" s="9"/>
      <c r="B22" s="16"/>
      <c r="C22" s="13"/>
      <c r="D22" s="13"/>
      <c r="E22" s="13"/>
      <c r="F22" s="33"/>
      <c r="G22" s="13"/>
      <c r="H22" s="13"/>
      <c r="I22" s="35" t="str">
        <f t="shared" si="0"/>
        <v>OK</v>
      </c>
      <c r="K22" s="4"/>
    </row>
    <row r="23" spans="1:11" ht="21" x14ac:dyDescent="0.35">
      <c r="A23" s="7" t="s">
        <v>0</v>
      </c>
      <c r="B23" s="10">
        <v>40</v>
      </c>
      <c r="C23" s="10">
        <f t="shared" ref="C23:F23" si="1">SUM(C8:C22)</f>
        <v>35</v>
      </c>
      <c r="D23" s="10">
        <f t="shared" si="1"/>
        <v>35</v>
      </c>
      <c r="E23" s="10">
        <f>E8+E9+E10+E11</f>
        <v>35</v>
      </c>
      <c r="F23" s="10">
        <f t="shared" si="1"/>
        <v>30</v>
      </c>
      <c r="G23" s="10">
        <f>G8+G9+G10+G11</f>
        <v>35</v>
      </c>
      <c r="H23" s="10">
        <f>H8+H9+H10+H11</f>
        <v>35</v>
      </c>
    </row>
    <row r="24" spans="1:11" ht="18.600000000000001" customHeight="1" x14ac:dyDescent="0.35">
      <c r="A24" s="2"/>
      <c r="B24" s="20" t="str">
        <f>IF(SUM(B8:B22)=40,"OK",IF(SUM(B8:B22)=80,"OK","ERROR"))</f>
        <v>OK</v>
      </c>
      <c r="C24" s="3"/>
      <c r="D24" s="3"/>
      <c r="E24" s="3"/>
    </row>
    <row r="25" spans="1:11" ht="10.15" customHeight="1" x14ac:dyDescent="0.3">
      <c r="D25" s="3"/>
      <c r="E25" s="3"/>
    </row>
    <row r="26" spans="1:11" ht="21.6" customHeight="1" x14ac:dyDescent="0.35">
      <c r="A26" s="24" t="s">
        <v>14</v>
      </c>
      <c r="B26" s="47" t="s">
        <v>8</v>
      </c>
      <c r="C26" s="48"/>
      <c r="F26" s="49"/>
      <c r="G26" s="49"/>
      <c r="H26" s="49"/>
      <c r="I26" s="49"/>
    </row>
    <row r="27" spans="1:11" ht="22.9" customHeight="1" x14ac:dyDescent="0.35">
      <c r="B27" s="43">
        <f>+C23+C5</f>
        <v>84.2</v>
      </c>
      <c r="C27" s="21" t="s">
        <v>31</v>
      </c>
      <c r="F27" s="49"/>
      <c r="G27" s="49"/>
      <c r="H27" s="49"/>
      <c r="I27" s="49"/>
    </row>
    <row r="28" spans="1:11" ht="20.45" customHeight="1" x14ac:dyDescent="0.35">
      <c r="A28" s="40" t="s">
        <v>13</v>
      </c>
      <c r="B28" s="14">
        <f>+D23+D5</f>
        <v>91.769230769230774</v>
      </c>
      <c r="C28" s="21" t="s">
        <v>2</v>
      </c>
    </row>
    <row r="29" spans="1:11" ht="23.25" x14ac:dyDescent="0.35">
      <c r="B29" s="14">
        <f>E5+E8+E9+E10+E11</f>
        <v>95</v>
      </c>
      <c r="C29" s="21" t="s">
        <v>41</v>
      </c>
    </row>
    <row r="30" spans="1:11" ht="23.25" x14ac:dyDescent="0.35">
      <c r="B30" s="14">
        <f>F5+F8+F9+F10+F11</f>
        <v>79.364548494983268</v>
      </c>
      <c r="C30" s="21" t="s">
        <v>30</v>
      </c>
    </row>
    <row r="31" spans="1:11" ht="23.25" x14ac:dyDescent="0.35">
      <c r="B31" s="14">
        <f>G5+G8+G9+G10+G11</f>
        <v>84.2</v>
      </c>
      <c r="C31" s="21" t="s">
        <v>37</v>
      </c>
    </row>
    <row r="32" spans="1:11" ht="23.25" x14ac:dyDescent="0.35">
      <c r="B32" s="14">
        <f>H5+H8+H9+H10+H11</f>
        <v>87.155477031802121</v>
      </c>
      <c r="C32" s="21" t="s">
        <v>38</v>
      </c>
    </row>
    <row r="33" spans="1:2" x14ac:dyDescent="0.25">
      <c r="A33" s="5"/>
      <c r="B33" s="6"/>
    </row>
    <row r="34" spans="1:2" x14ac:dyDescent="0.25">
      <c r="A34" s="5"/>
      <c r="B34" s="6"/>
    </row>
  </sheetData>
  <mergeCells count="4">
    <mergeCell ref="A2:F2"/>
    <mergeCell ref="B26:C26"/>
    <mergeCell ref="F26:I26"/>
    <mergeCell ref="F27:I27"/>
  </mergeCells>
  <pageMargins left="0.31496062992125984" right="0.11811023622047245" top="0.15748031496062992" bottom="0.35433070866141736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Lotto 5 Firenze 03-05 marzo (2</vt:lpstr>
      <vt:lpstr>Lotto 3 Firenze 26-28 Febbr (2</vt:lpstr>
      <vt:lpstr>Lotto 1 Padova 13-14 febbraio</vt:lpstr>
      <vt:lpstr>Lotto 2 Milano 19-21 febbra </vt:lpstr>
      <vt:lpstr>Lotto 2  Alter. Roma 19-21</vt:lpstr>
      <vt:lpstr>Lotto 4 Padova 02-03 marzo</vt:lpstr>
      <vt:lpstr>Lotto 6 Firenze 10-12 marzo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 Cristin</dc:creator>
  <cp:lastModifiedBy>Erminia Fusco</cp:lastModifiedBy>
  <cp:lastPrinted>2025-11-29T23:31:12Z</cp:lastPrinted>
  <dcterms:created xsi:type="dcterms:W3CDTF">2025-11-22T20:09:53Z</dcterms:created>
  <dcterms:modified xsi:type="dcterms:W3CDTF">2026-01-21T13:05:26Z</dcterms:modified>
</cp:coreProperties>
</file>