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lformenti\Documents\Capgemini\Convenzione LAN7\I Ordine RL7 oda 6678398 IC GALILEI ISOLA VICENTINA 80021370244\"/>
    </mc:Choice>
  </mc:AlternateContent>
  <xr:revisionPtr revIDLastSave="0" documentId="13_ncr:1_{E58575AC-3351-4616-8ABF-ACA306EC820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legato 4" sheetId="1" r:id="rId1"/>
    <sheet name="Dettaglio Allegato 4" sheetId="2" r:id="rId2"/>
    <sheet name="Dettaglio DEI" sheetId="3" r:id="rId3"/>
  </sheets>
  <definedNames>
    <definedName name="_xlnm._FilterDatabase" localSheetId="2" hidden="1">'Dettaglio DEI'!$A$1:$J$5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3" l="1"/>
  <c r="I2" i="3" s="1"/>
  <c r="I3" i="3" s="1"/>
  <c r="H5" i="3"/>
  <c r="J5" i="3" s="1"/>
  <c r="J2" i="3" s="1"/>
  <c r="J3" i="3" s="1"/>
  <c r="H2" i="3" l="1"/>
  <c r="H3" i="3" s="1"/>
</calcChain>
</file>

<file path=xl/sharedStrings.xml><?xml version="1.0" encoding="utf-8"?>
<sst xmlns="http://schemas.openxmlformats.org/spreadsheetml/2006/main" count="285" uniqueCount="138">
  <si>
    <t>Codice Articolo Convenzione</t>
  </si>
  <si>
    <t>Quantità</t>
  </si>
  <si>
    <t>Durata</t>
  </si>
  <si>
    <t>Prezzo Totale</t>
  </si>
  <si>
    <t>Note</t>
  </si>
  <si>
    <t>3296235</t>
  </si>
  <si>
    <t>Istituto Galilei - Isola Vicentina</t>
  </si>
  <si>
    <t>Consielte</t>
  </si>
  <si>
    <t>RL7-1</t>
  </si>
  <si>
    <t>R7L1-HPET2</t>
  </si>
  <si>
    <t>*</t>
  </si>
  <si>
    <t>R7L1-HPET2-C</t>
  </si>
  <si>
    <t>R7L1-HPET4</t>
  </si>
  <si>
    <t>R7L1-HPET4-C</t>
  </si>
  <si>
    <t>R7L1-HPE1GS</t>
  </si>
  <si>
    <t>R7L1-HPE1GS-C</t>
  </si>
  <si>
    <t>R7L1-HPEAPAI</t>
  </si>
  <si>
    <t>R7L1-HPEAPAI-C</t>
  </si>
  <si>
    <t>R7L1-HPEDGAP</t>
  </si>
  <si>
    <t>R7L1-HPEDGAP-C</t>
  </si>
  <si>
    <t>R7L1-F9030</t>
  </si>
  <si>
    <t>R7L1-C6AUB2CA</t>
  </si>
  <si>
    <t>R7L1-C6AUB2CA-I</t>
  </si>
  <si>
    <t>R7L1-FTPCAT6A01</t>
  </si>
  <si>
    <t>R7L1-FTPCAT6A03</t>
  </si>
  <si>
    <t>R7L1-OM4LCSC01</t>
  </si>
  <si>
    <t>R7L1-OM408B2</t>
  </si>
  <si>
    <t>R7L1-OM408B2-I</t>
  </si>
  <si>
    <t>R7L1-2RJ456AU</t>
  </si>
  <si>
    <t>R7L1-2RJ456AU-I</t>
  </si>
  <si>
    <t>R7L1-PP246AU</t>
  </si>
  <si>
    <t>R7L1-PP246AU-I</t>
  </si>
  <si>
    <t>R7L1-HOTSCOM4</t>
  </si>
  <si>
    <t>R7L1-HOTSCOM4-I</t>
  </si>
  <si>
    <t>R7L1-PP24OMSC</t>
  </si>
  <si>
    <t>R7L1-PP24OMSC-I</t>
  </si>
  <si>
    <t>R7L1-INT25PDL</t>
  </si>
  <si>
    <t>R7L1-FORFFB</t>
  </si>
  <si>
    <t>R7L1-FORFFB-C</t>
  </si>
  <si>
    <t>R7L1-FORFFB-A</t>
  </si>
  <si>
    <t>R7L1-T1RCK15</t>
  </si>
  <si>
    <t>R7L1-T3RCK33</t>
  </si>
  <si>
    <t>R7L1-F9100</t>
  </si>
  <si>
    <t>tot</t>
  </si>
  <si>
    <t>Famiglia</t>
  </si>
  <si>
    <t>Descrizione Articolo Convenzione</t>
  </si>
  <si>
    <t>Produttore</t>
  </si>
  <si>
    <t>Unità di misura</t>
  </si>
  <si>
    <t>Prezzo senza IVA</t>
  </si>
  <si>
    <t>UT Totale</t>
  </si>
  <si>
    <t>Canone Anno 1 Totale</t>
  </si>
  <si>
    <t>Canone Anno 2 Totale</t>
  </si>
  <si>
    <t>Canone Anno 3 Totale</t>
  </si>
  <si>
    <t>Canone Anno 4 Totale</t>
  </si>
  <si>
    <t>Codice Articolo Produttore</t>
  </si>
  <si>
    <t>Switch</t>
  </si>
  <si>
    <t>Fornitura in opera Switch di tipo 2 HPE</t>
  </si>
  <si>
    <t>HPE</t>
  </si>
  <si>
    <t>Pezzo</t>
  </si>
  <si>
    <t>JL261AC</t>
  </si>
  <si>
    <t>Servizi opzionali</t>
  </si>
  <si>
    <t>Configurazione Switch di tipo 2</t>
  </si>
  <si>
    <t>RTI - Vodafone-Converge</t>
  </si>
  <si>
    <t>Fornitura in opera Switch di tipo 4 HPE</t>
  </si>
  <si>
    <t>JL322AC</t>
  </si>
  <si>
    <t>Configurazione Switch di tipo 4</t>
  </si>
  <si>
    <t>Fornitura in opera Porta aggiuntiva HPE 1000Base-SX per switch di tipo da 1 a 6</t>
  </si>
  <si>
    <t>J4858D</t>
  </si>
  <si>
    <t>Configurazione Porta aggiuntiva 1000Base-SX per switch di tipo da 1 a 6</t>
  </si>
  <si>
    <t>Apparati Wireless</t>
  </si>
  <si>
    <t>Fornitura in opera Access point HPE per ambienti interni</t>
  </si>
  <si>
    <t>R2H28AC</t>
  </si>
  <si>
    <t>Configurazione Access point per ambienti interni</t>
  </si>
  <si>
    <t>Fornitura in opera Dispositivo HPE di Gestione Access Point</t>
  </si>
  <si>
    <t>Q9H62AFS-C</t>
  </si>
  <si>
    <t>Configurazione Dispositivo di Gestione Access Point</t>
  </si>
  <si>
    <t>Cablaggio strutturato</t>
  </si>
  <si>
    <t>Fornitura in opera Guida patch orizzontale altezza 1U</t>
  </si>
  <si>
    <t>TECNOSTEEL</t>
  </si>
  <si>
    <t>F9030</t>
  </si>
  <si>
    <t>Fornitura Cavo UTP cat.6A, 100Ohm classe B2ca</t>
  </si>
  <si>
    <t>LEVITON</t>
  </si>
  <si>
    <t>m</t>
  </si>
  <si>
    <t>AC6U-B2ca-500OR</t>
  </si>
  <si>
    <t>Installazione Cavo UTP cat.6A, 100Ohm classe B2ca</t>
  </si>
  <si>
    <t>Fornitura in opera Patch cord rame - S/FTP Cat. 6A lunghezza 1 metro</t>
  </si>
  <si>
    <t>AC6PCG010-488HB</t>
  </si>
  <si>
    <t>Fornitura in opera Patch cord rame - S/FTP Cat. 6A lunghezza 3 metro</t>
  </si>
  <si>
    <t>AC6PCG030-488HB</t>
  </si>
  <si>
    <t>Fornitura in opera Bretella in fibra ottica - multimodale OM4 LC-SC lunghezza 1 metro</t>
  </si>
  <si>
    <t>HOPLCOM4010SC273</t>
  </si>
  <si>
    <t>Fornitura cavo multimodale 50/125 micron OM4, 8 fibre classe B2ca</t>
  </si>
  <si>
    <t>GFOM4CDT08LU-B2ca</t>
  </si>
  <si>
    <t>Installazione cavo multimodale 50/125 micron OM4, 8 fibre classe B2ca</t>
  </si>
  <si>
    <t>Fornitura Prese e scatole - Piastrine per l’installazione su scatole UNI503 complete di modulo con 2 RJ45 di cat. 6A UTP, cornice per UNI503 e cestello, e relative scatole</t>
  </si>
  <si>
    <t>BR-KIT-2xRJ45 AC6U</t>
  </si>
  <si>
    <t>Installazione Piastrine per l’installazione su scatole UNI503 complete di modulo con 2 RJ45 di cat. 6A UTP, cornice per UNI503 e cestello, e relative scatole</t>
  </si>
  <si>
    <t>Fornitura Patch Panel e accessori in rame - Patch panel altezza 1 U non schermato, di tipo precaricato, equipaggiato con 24 porte RJ45 di cat. 6A, per cavi UTP cat. 6A</t>
  </si>
  <si>
    <t>BUND PAN-24 AC6 UTP</t>
  </si>
  <si>
    <t>Installazione Patch panel altezza 1 U non schermato, di tipo precaricato, equipaggiato con 24 porte RJ45 di cat. 6A, per cavi UTP cat. 6A</t>
  </si>
  <si>
    <t>Fornitura Patch Panel e accessori in fibra - Pigtail in fibra ottica, SC, 50/125 μm, OM4, 1 metro</t>
  </si>
  <si>
    <t>HOTSCOM4001</t>
  </si>
  <si>
    <t>Installazione Pigtail in fibra ottica, SC, 50/125 μm, OM4, 1 metro</t>
  </si>
  <si>
    <t xml:space="preserve">Fornitura Patch Panel e accessori in fibra - Patch panel ottico OM3 e OM4 precaricato con 24 SC duplex, standard 19" altezza 1 RU </t>
  </si>
  <si>
    <t>FPCC1SXMM48DC2</t>
  </si>
  <si>
    <t xml:space="preserve">Installazione Patch panel ottico OM3 e OM4 precaricato con 24 SC duplex, standard 19" altezza 1 RU </t>
  </si>
  <si>
    <t>Servizi</t>
  </si>
  <si>
    <t>Servizio di intervento su PDL - Pacchetto per 25 PDL</t>
  </si>
  <si>
    <t>Pacchetto di lavorazioni</t>
  </si>
  <si>
    <t>Dispositivi di sicurezza</t>
  </si>
  <si>
    <t>Fornitura in opera Dispositivi di sicurezza Fortinet - Next Generation Firewall fascia base</t>
  </si>
  <si>
    <t>FORTINET</t>
  </si>
  <si>
    <t>FG-60F-BDL-950-12</t>
  </si>
  <si>
    <t>Configurazione Dispositivi di sicurezza - Next Generation Firewall fascia base</t>
  </si>
  <si>
    <t>Servizi per i dispositivi di sicurezza</t>
  </si>
  <si>
    <t>Servizi per i dispositivi di sicurezza Fortinet - Aggiornamento dei Next Generation Firewall di fascia base</t>
  </si>
  <si>
    <t>Fornitura in opera Armadio rack di tipo 1 da 15U, profondo 600mm, di larghezza 600mm</t>
  </si>
  <si>
    <t>F6015CONSIP</t>
  </si>
  <si>
    <t>Fornitura in opera Armadio rack di tipo 3 da 33U, profondo 800mm, di larghezza 800mm</t>
  </si>
  <si>
    <t>F8833CONSIP</t>
  </si>
  <si>
    <t>Fornitura in opera Ripiano fisso</t>
  </si>
  <si>
    <t>F9100</t>
  </si>
  <si>
    <t>TOTALE</t>
  </si>
  <si>
    <t>Totale MO</t>
  </si>
  <si>
    <t>Totale MAT</t>
  </si>
  <si>
    <t>Totale MDO+MAT</t>
  </si>
  <si>
    <t>Totale attività valorizzate a Listino DEI</t>
  </si>
  <si>
    <t>Totale attività valorizzate a Listino DEI scontato 62,59% (PA)</t>
  </si>
  <si>
    <t>Codice DEI</t>
  </si>
  <si>
    <t>Attività valorizzate a Listino DEI</t>
  </si>
  <si>
    <t>Prezzo Unitario MDO + MAT</t>
  </si>
  <si>
    <t>% MDO</t>
  </si>
  <si>
    <t>% MAT</t>
  </si>
  <si>
    <t>UdM</t>
  </si>
  <si>
    <t>Q.tà</t>
  </si>
  <si>
    <t>Subtotale MO</t>
  </si>
  <si>
    <t>Subtotale MAT</t>
  </si>
  <si>
    <t>Subtotale MDO+MAT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</si>
</sst>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1">
      <alignment horizontal="center" vertical="center" wrapText="1"/>
    </xf>
    <xf numFmtId="0" fontId="2" fillId="0" borderId="1"/>
  </cellStyleXfs>
  <cellXfs count="13">
    <xf numFmtId="0" fontId="0" fillId="0" borderId="0" xfId="0"/>
    <xf numFmtId="0" fontId="1" fillId="0" borderId="0" xfId="0" applyFont="1"/>
    <xf numFmtId="165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1" fillId="2" borderId="1" xfId="1" applyAlignment="1">
      <alignment horizontal="center" vertical="center" wrapText="1"/>
    </xf>
    <xf numFmtId="0" fontId="2" fillId="0" borderId="1" xfId="2"/>
    <xf numFmtId="4" fontId="1" fillId="0" borderId="1" xfId="0" applyNumberFormat="1" applyFont="1" applyBorder="1"/>
    <xf numFmtId="4" fontId="2" fillId="0" borderId="1" xfId="2" applyNumberFormat="1"/>
    <xf numFmtId="0" fontId="0" fillId="0" borderId="0" xfId="0"/>
    <xf numFmtId="0" fontId="1" fillId="0" borderId="1" xfId="2" applyFont="1"/>
    <xf numFmtId="0" fontId="2" fillId="0" borderId="1" xfId="2"/>
    <xf numFmtId="10" fontId="1" fillId="0" borderId="0" xfId="0" applyNumberFormat="1" applyFont="1"/>
  </cellXfs>
  <cellStyles count="3">
    <cellStyle name="dei-normale" xfId="2" xr:uid="{00000000-0005-0000-0000-000002000000}"/>
    <cellStyle name="dei-titoli" xfId="1" xr:uid="{00000000-0005-0000-0000-000001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workbookViewId="0">
      <selection activeCell="G2" sqref="G2"/>
    </sheetView>
  </sheetViews>
  <sheetFormatPr defaultRowHeight="14.5" x14ac:dyDescent="0.35"/>
  <cols>
    <col min="1" max="1" width="27" customWidth="1"/>
    <col min="2" max="2" width="8" customWidth="1"/>
    <col min="3" max="3" width="6" customWidth="1"/>
    <col min="4" max="4" width="13" customWidth="1"/>
    <col min="5" max="6" width="4" customWidth="1"/>
    <col min="7" max="7" width="13.453125" customWidth="1"/>
    <col min="8" max="8" width="10" customWidth="1"/>
    <col min="9" max="9" width="34" customWidth="1"/>
    <col min="10" max="10" width="9" customWidth="1"/>
    <col min="11" max="11" width="5" customWidth="1"/>
  </cols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>
        <v>3296235</v>
      </c>
      <c r="H1" s="2">
        <v>44634</v>
      </c>
      <c r="I1" t="s">
        <v>6</v>
      </c>
      <c r="J1" t="s">
        <v>7</v>
      </c>
      <c r="K1" t="s">
        <v>8</v>
      </c>
    </row>
    <row r="2" spans="1:11" x14ac:dyDescent="0.35">
      <c r="A2" t="s">
        <v>9</v>
      </c>
      <c r="B2" s="3">
        <v>1</v>
      </c>
      <c r="D2" s="3">
        <v>431.17</v>
      </c>
      <c r="E2" t="s">
        <v>10</v>
      </c>
    </row>
    <row r="3" spans="1:11" x14ac:dyDescent="0.35">
      <c r="A3" t="s">
        <v>11</v>
      </c>
      <c r="B3" s="3">
        <v>1</v>
      </c>
      <c r="D3" s="3">
        <v>12.59</v>
      </c>
      <c r="E3" t="s">
        <v>10</v>
      </c>
    </row>
    <row r="4" spans="1:11" x14ac:dyDescent="0.35">
      <c r="A4" t="s">
        <v>12</v>
      </c>
      <c r="B4" s="3">
        <v>2</v>
      </c>
      <c r="D4" s="3">
        <v>2063.66</v>
      </c>
      <c r="E4" t="s">
        <v>10</v>
      </c>
    </row>
    <row r="5" spans="1:11" x14ac:dyDescent="0.35">
      <c r="A5" t="s">
        <v>13</v>
      </c>
      <c r="B5" s="3">
        <v>2</v>
      </c>
      <c r="D5" s="3">
        <v>60.26</v>
      </c>
      <c r="E5" t="s">
        <v>10</v>
      </c>
    </row>
    <row r="6" spans="1:11" x14ac:dyDescent="0.35">
      <c r="A6" t="s">
        <v>14</v>
      </c>
      <c r="B6" s="3">
        <v>4</v>
      </c>
      <c r="D6" s="3">
        <v>167</v>
      </c>
      <c r="E6" t="s">
        <v>10</v>
      </c>
    </row>
    <row r="7" spans="1:11" x14ac:dyDescent="0.35">
      <c r="A7" t="s">
        <v>15</v>
      </c>
      <c r="B7" s="3">
        <v>4</v>
      </c>
      <c r="D7" s="3">
        <v>4.88</v>
      </c>
      <c r="E7" t="s">
        <v>10</v>
      </c>
    </row>
    <row r="8" spans="1:11" x14ac:dyDescent="0.35">
      <c r="A8" t="s">
        <v>16</v>
      </c>
      <c r="B8" s="3">
        <v>15</v>
      </c>
      <c r="D8" s="3">
        <v>2421.6</v>
      </c>
      <c r="E8" t="s">
        <v>10</v>
      </c>
    </row>
    <row r="9" spans="1:11" x14ac:dyDescent="0.35">
      <c r="A9" t="s">
        <v>17</v>
      </c>
      <c r="B9" s="3">
        <v>15</v>
      </c>
      <c r="D9" s="3">
        <v>201.75</v>
      </c>
      <c r="E9" t="s">
        <v>10</v>
      </c>
    </row>
    <row r="10" spans="1:11" x14ac:dyDescent="0.35">
      <c r="A10" t="s">
        <v>18</v>
      </c>
      <c r="B10" s="3">
        <v>1</v>
      </c>
      <c r="D10" s="3">
        <v>474.59</v>
      </c>
      <c r="E10" t="s">
        <v>10</v>
      </c>
    </row>
    <row r="11" spans="1:11" x14ac:dyDescent="0.35">
      <c r="A11" t="s">
        <v>19</v>
      </c>
      <c r="B11" s="3">
        <v>1</v>
      </c>
      <c r="D11" s="3">
        <v>39.53</v>
      </c>
      <c r="E11" t="s">
        <v>10</v>
      </c>
    </row>
    <row r="12" spans="1:11" x14ac:dyDescent="0.35">
      <c r="A12" t="s">
        <v>20</v>
      </c>
      <c r="B12" s="3">
        <v>7</v>
      </c>
      <c r="D12" s="3">
        <v>19.53</v>
      </c>
    </row>
    <row r="13" spans="1:11" x14ac:dyDescent="0.35">
      <c r="A13" t="s">
        <v>21</v>
      </c>
      <c r="B13" s="3">
        <v>3000</v>
      </c>
      <c r="D13" s="3">
        <v>2460</v>
      </c>
    </row>
    <row r="14" spans="1:11" x14ac:dyDescent="0.35">
      <c r="A14" t="s">
        <v>22</v>
      </c>
      <c r="B14" s="3">
        <v>3000</v>
      </c>
      <c r="D14" s="3">
        <v>1500</v>
      </c>
    </row>
    <row r="15" spans="1:11" x14ac:dyDescent="0.35">
      <c r="A15" t="s">
        <v>23</v>
      </c>
      <c r="B15" s="3">
        <v>74</v>
      </c>
      <c r="D15" s="3">
        <v>526.14</v>
      </c>
    </row>
    <row r="16" spans="1:11" x14ac:dyDescent="0.35">
      <c r="A16" t="s">
        <v>24</v>
      </c>
      <c r="B16" s="3">
        <v>12</v>
      </c>
      <c r="D16" s="3">
        <v>104.04</v>
      </c>
    </row>
    <row r="17" spans="1:5" x14ac:dyDescent="0.35">
      <c r="A17" t="s">
        <v>25</v>
      </c>
      <c r="B17" s="3">
        <v>4</v>
      </c>
      <c r="D17" s="3">
        <v>37.799999999999997</v>
      </c>
    </row>
    <row r="18" spans="1:5" x14ac:dyDescent="0.35">
      <c r="A18" t="s">
        <v>26</v>
      </c>
      <c r="B18" s="3">
        <v>150</v>
      </c>
      <c r="D18" s="3">
        <v>438</v>
      </c>
    </row>
    <row r="19" spans="1:5" x14ac:dyDescent="0.35">
      <c r="A19" t="s">
        <v>27</v>
      </c>
      <c r="B19" s="3">
        <v>150</v>
      </c>
      <c r="D19" s="3">
        <v>100.5</v>
      </c>
    </row>
    <row r="20" spans="1:5" x14ac:dyDescent="0.35">
      <c r="A20" t="s">
        <v>28</v>
      </c>
      <c r="B20" s="3">
        <v>12</v>
      </c>
      <c r="D20" s="3">
        <v>79.08</v>
      </c>
    </row>
    <row r="21" spans="1:5" x14ac:dyDescent="0.35">
      <c r="A21" t="s">
        <v>29</v>
      </c>
      <c r="B21" s="3">
        <v>12</v>
      </c>
      <c r="D21" s="3">
        <v>254.28</v>
      </c>
    </row>
    <row r="22" spans="1:5" x14ac:dyDescent="0.35">
      <c r="A22" t="s">
        <v>30</v>
      </c>
      <c r="B22" s="3">
        <v>6</v>
      </c>
      <c r="D22" s="3">
        <v>532.79999999999995</v>
      </c>
    </row>
    <row r="23" spans="1:5" x14ac:dyDescent="0.35">
      <c r="A23" t="s">
        <v>31</v>
      </c>
      <c r="B23" s="3">
        <v>6</v>
      </c>
      <c r="D23" s="3">
        <v>90.84</v>
      </c>
    </row>
    <row r="24" spans="1:5" x14ac:dyDescent="0.35">
      <c r="A24" t="s">
        <v>32</v>
      </c>
      <c r="B24" s="3">
        <v>16</v>
      </c>
      <c r="D24" s="3">
        <v>29.28</v>
      </c>
    </row>
    <row r="25" spans="1:5" x14ac:dyDescent="0.35">
      <c r="A25" t="s">
        <v>33</v>
      </c>
      <c r="B25" s="3">
        <v>16</v>
      </c>
      <c r="D25" s="3">
        <v>242.24</v>
      </c>
    </row>
    <row r="26" spans="1:5" x14ac:dyDescent="0.35">
      <c r="A26" t="s">
        <v>34</v>
      </c>
      <c r="B26" s="3">
        <v>2</v>
      </c>
      <c r="D26" s="3">
        <v>111.12</v>
      </c>
    </row>
    <row r="27" spans="1:5" x14ac:dyDescent="0.35">
      <c r="A27" t="s">
        <v>35</v>
      </c>
      <c r="B27" s="3">
        <v>2</v>
      </c>
      <c r="D27" s="3">
        <v>30.28</v>
      </c>
    </row>
    <row r="28" spans="1:5" x14ac:dyDescent="0.35">
      <c r="A28" t="s">
        <v>36</v>
      </c>
      <c r="B28" s="3">
        <v>32</v>
      </c>
      <c r="D28" s="3">
        <v>16254.08</v>
      </c>
    </row>
    <row r="29" spans="1:5" x14ac:dyDescent="0.35">
      <c r="A29" t="s">
        <v>37</v>
      </c>
      <c r="B29" s="3">
        <v>3</v>
      </c>
      <c r="D29" s="3">
        <v>1476.48</v>
      </c>
      <c r="E29" t="s">
        <v>10</v>
      </c>
    </row>
    <row r="30" spans="1:5" x14ac:dyDescent="0.35">
      <c r="A30" t="s">
        <v>38</v>
      </c>
      <c r="B30" s="3">
        <v>3</v>
      </c>
      <c r="D30" s="3">
        <v>92.28</v>
      </c>
      <c r="E30" t="s">
        <v>10</v>
      </c>
    </row>
    <row r="31" spans="1:5" x14ac:dyDescent="0.35">
      <c r="A31" t="s">
        <v>39</v>
      </c>
      <c r="B31" s="3">
        <v>9</v>
      </c>
      <c r="D31" s="3">
        <v>1601.73</v>
      </c>
    </row>
    <row r="32" spans="1:5" x14ac:dyDescent="0.35">
      <c r="A32" t="s">
        <v>40</v>
      </c>
      <c r="B32" s="3">
        <v>1</v>
      </c>
      <c r="D32" s="3">
        <v>185.55</v>
      </c>
    </row>
    <row r="33" spans="1:5" x14ac:dyDescent="0.35">
      <c r="A33" t="s">
        <v>41</v>
      </c>
      <c r="B33" s="3">
        <v>2</v>
      </c>
      <c r="D33" s="3">
        <v>766.92</v>
      </c>
    </row>
    <row r="34" spans="1:5" x14ac:dyDescent="0.35">
      <c r="A34" t="s">
        <v>42</v>
      </c>
      <c r="B34" s="3">
        <v>2</v>
      </c>
      <c r="D34" s="3">
        <v>20.52</v>
      </c>
    </row>
    <row r="35" spans="1:5" x14ac:dyDescent="0.35">
      <c r="A35" s="1"/>
      <c r="B35" s="1"/>
      <c r="C35" s="1"/>
      <c r="D35" s="4">
        <v>32830.519999999997</v>
      </c>
      <c r="E35" s="1" t="s">
        <v>43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5"/>
  <sheetViews>
    <sheetView workbookViewId="0">
      <selection activeCell="D2" sqref="D2"/>
    </sheetView>
  </sheetViews>
  <sheetFormatPr defaultRowHeight="14.5" x14ac:dyDescent="0.35"/>
  <cols>
    <col min="1" max="1" width="38" customWidth="1"/>
    <col min="2" max="2" width="27" customWidth="1"/>
    <col min="3" max="3" width="171" customWidth="1"/>
    <col min="4" max="4" width="23" customWidth="1"/>
    <col min="5" max="5" width="8" customWidth="1"/>
    <col min="6" max="6" width="6" customWidth="1"/>
    <col min="7" max="7" width="24" customWidth="1"/>
    <col min="8" max="8" width="16" customWidth="1"/>
    <col min="9" max="9" width="10" customWidth="1"/>
    <col min="10" max="13" width="20" customWidth="1"/>
    <col min="14" max="14" width="26" customWidth="1"/>
    <col min="15" max="16" width="4" customWidth="1"/>
    <col min="17" max="17" width="7" customWidth="1"/>
    <col min="18" max="18" width="10" customWidth="1"/>
    <col min="19" max="19" width="34" customWidth="1"/>
    <col min="20" max="20" width="9" customWidth="1"/>
    <col min="21" max="21" width="5" customWidth="1"/>
  </cols>
  <sheetData>
    <row r="1" spans="1:21" x14ac:dyDescent="0.35">
      <c r="A1" s="1" t="s">
        <v>44</v>
      </c>
      <c r="B1" s="1" t="s">
        <v>0</v>
      </c>
      <c r="C1" s="1" t="s">
        <v>45</v>
      </c>
      <c r="D1" s="1" t="s">
        <v>46</v>
      </c>
      <c r="E1" s="1" t="s">
        <v>1</v>
      </c>
      <c r="F1" s="1" t="s">
        <v>2</v>
      </c>
      <c r="G1" s="1" t="s">
        <v>47</v>
      </c>
      <c r="H1" s="1" t="s">
        <v>48</v>
      </c>
      <c r="I1" s="1" t="s">
        <v>49</v>
      </c>
      <c r="J1" s="1" t="s">
        <v>50</v>
      </c>
      <c r="K1" s="1" t="s">
        <v>51</v>
      </c>
      <c r="L1" s="1" t="s">
        <v>52</v>
      </c>
      <c r="M1" s="1" t="s">
        <v>53</v>
      </c>
      <c r="N1" s="1" t="s">
        <v>54</v>
      </c>
      <c r="O1" s="1" t="s">
        <v>4</v>
      </c>
      <c r="P1" s="1"/>
      <c r="Q1" t="s">
        <v>5</v>
      </c>
      <c r="R1" s="2">
        <v>44634</v>
      </c>
      <c r="S1" t="s">
        <v>6</v>
      </c>
      <c r="T1" t="s">
        <v>7</v>
      </c>
      <c r="U1" t="s">
        <v>8</v>
      </c>
    </row>
    <row r="2" spans="1:21" x14ac:dyDescent="0.35">
      <c r="A2" t="s">
        <v>55</v>
      </c>
      <c r="B2" t="s">
        <v>9</v>
      </c>
      <c r="C2" t="s">
        <v>56</v>
      </c>
      <c r="D2" t="s">
        <v>57</v>
      </c>
      <c r="E2" s="3">
        <v>1</v>
      </c>
      <c r="G2" t="s">
        <v>58</v>
      </c>
      <c r="H2" s="3">
        <v>431.17</v>
      </c>
      <c r="I2" s="3">
        <v>431.17</v>
      </c>
      <c r="J2" s="3">
        <v>0</v>
      </c>
      <c r="K2" s="3">
        <v>0</v>
      </c>
      <c r="L2" s="3">
        <v>0</v>
      </c>
      <c r="M2" s="3">
        <v>0</v>
      </c>
      <c r="N2" t="s">
        <v>59</v>
      </c>
      <c r="O2" t="s">
        <v>10</v>
      </c>
    </row>
    <row r="3" spans="1:21" x14ac:dyDescent="0.35">
      <c r="A3" t="s">
        <v>60</v>
      </c>
      <c r="B3" t="s">
        <v>11</v>
      </c>
      <c r="C3" t="s">
        <v>61</v>
      </c>
      <c r="D3" t="s">
        <v>62</v>
      </c>
      <c r="E3" s="3">
        <v>1</v>
      </c>
      <c r="G3" t="s">
        <v>58</v>
      </c>
      <c r="H3" s="3">
        <v>12.59</v>
      </c>
      <c r="I3" s="3">
        <v>12.59</v>
      </c>
      <c r="J3" s="3">
        <v>0</v>
      </c>
      <c r="K3" s="3">
        <v>0</v>
      </c>
      <c r="L3" s="3">
        <v>0</v>
      </c>
      <c r="M3" s="3">
        <v>0</v>
      </c>
      <c r="O3" t="s">
        <v>10</v>
      </c>
    </row>
    <row r="4" spans="1:21" x14ac:dyDescent="0.35">
      <c r="A4" t="s">
        <v>55</v>
      </c>
      <c r="B4" t="s">
        <v>12</v>
      </c>
      <c r="C4" t="s">
        <v>63</v>
      </c>
      <c r="D4" t="s">
        <v>57</v>
      </c>
      <c r="E4" s="3">
        <v>2</v>
      </c>
      <c r="G4" t="s">
        <v>58</v>
      </c>
      <c r="H4" s="3">
        <v>1031.83</v>
      </c>
      <c r="I4" s="3">
        <v>2063.66</v>
      </c>
      <c r="J4" s="3">
        <v>0</v>
      </c>
      <c r="K4" s="3">
        <v>0</v>
      </c>
      <c r="L4" s="3">
        <v>0</v>
      </c>
      <c r="M4" s="3">
        <v>0</v>
      </c>
      <c r="N4" t="s">
        <v>64</v>
      </c>
      <c r="O4" t="s">
        <v>10</v>
      </c>
    </row>
    <row r="5" spans="1:21" x14ac:dyDescent="0.35">
      <c r="A5" t="s">
        <v>60</v>
      </c>
      <c r="B5" t="s">
        <v>13</v>
      </c>
      <c r="C5" t="s">
        <v>65</v>
      </c>
      <c r="D5" t="s">
        <v>62</v>
      </c>
      <c r="E5" s="3">
        <v>2</v>
      </c>
      <c r="G5" t="s">
        <v>58</v>
      </c>
      <c r="H5" s="3">
        <v>30.13</v>
      </c>
      <c r="I5" s="3">
        <v>60.26</v>
      </c>
      <c r="J5" s="3">
        <v>0</v>
      </c>
      <c r="K5" s="3">
        <v>0</v>
      </c>
      <c r="L5" s="3">
        <v>0</v>
      </c>
      <c r="M5" s="3">
        <v>0</v>
      </c>
      <c r="O5" t="s">
        <v>10</v>
      </c>
    </row>
    <row r="6" spans="1:21" x14ac:dyDescent="0.35">
      <c r="A6" t="s">
        <v>55</v>
      </c>
      <c r="B6" t="s">
        <v>14</v>
      </c>
      <c r="C6" t="s">
        <v>66</v>
      </c>
      <c r="D6" t="s">
        <v>57</v>
      </c>
      <c r="E6" s="3">
        <v>4</v>
      </c>
      <c r="G6" t="s">
        <v>58</v>
      </c>
      <c r="H6" s="3">
        <v>41.75</v>
      </c>
      <c r="I6" s="3">
        <v>167</v>
      </c>
      <c r="J6" s="3">
        <v>0</v>
      </c>
      <c r="K6" s="3">
        <v>0</v>
      </c>
      <c r="L6" s="3">
        <v>0</v>
      </c>
      <c r="M6" s="3">
        <v>0</v>
      </c>
      <c r="N6" t="s">
        <v>67</v>
      </c>
      <c r="O6" t="s">
        <v>10</v>
      </c>
    </row>
    <row r="7" spans="1:21" x14ac:dyDescent="0.35">
      <c r="A7" t="s">
        <v>60</v>
      </c>
      <c r="B7" t="s">
        <v>15</v>
      </c>
      <c r="C7" t="s">
        <v>68</v>
      </c>
      <c r="D7" t="s">
        <v>62</v>
      </c>
      <c r="E7" s="3">
        <v>4</v>
      </c>
      <c r="G7" t="s">
        <v>58</v>
      </c>
      <c r="H7" s="3">
        <v>1.22</v>
      </c>
      <c r="I7" s="3">
        <v>4.88</v>
      </c>
      <c r="J7" s="3">
        <v>0</v>
      </c>
      <c r="K7" s="3">
        <v>0</v>
      </c>
      <c r="L7" s="3">
        <v>0</v>
      </c>
      <c r="M7" s="3">
        <v>0</v>
      </c>
      <c r="O7" t="s">
        <v>10</v>
      </c>
    </row>
    <row r="8" spans="1:21" x14ac:dyDescent="0.35">
      <c r="A8" t="s">
        <v>69</v>
      </c>
      <c r="B8" t="s">
        <v>16</v>
      </c>
      <c r="C8" t="s">
        <v>70</v>
      </c>
      <c r="D8" t="s">
        <v>57</v>
      </c>
      <c r="E8" s="3">
        <v>15</v>
      </c>
      <c r="G8" t="s">
        <v>58</v>
      </c>
      <c r="H8" s="3">
        <v>161.44</v>
      </c>
      <c r="I8" s="3">
        <v>2421.6</v>
      </c>
      <c r="J8" s="3">
        <v>0</v>
      </c>
      <c r="K8" s="3">
        <v>0</v>
      </c>
      <c r="L8" s="3">
        <v>0</v>
      </c>
      <c r="M8" s="3">
        <v>0</v>
      </c>
      <c r="N8" t="s">
        <v>71</v>
      </c>
      <c r="O8" t="s">
        <v>10</v>
      </c>
    </row>
    <row r="9" spans="1:21" x14ac:dyDescent="0.35">
      <c r="A9" t="s">
        <v>60</v>
      </c>
      <c r="B9" t="s">
        <v>17</v>
      </c>
      <c r="C9" t="s">
        <v>72</v>
      </c>
      <c r="D9" t="s">
        <v>62</v>
      </c>
      <c r="E9" s="3">
        <v>15</v>
      </c>
      <c r="G9" t="s">
        <v>58</v>
      </c>
      <c r="H9" s="3">
        <v>13.45</v>
      </c>
      <c r="I9" s="3">
        <v>201.75</v>
      </c>
      <c r="J9" s="3">
        <v>0</v>
      </c>
      <c r="K9" s="3">
        <v>0</v>
      </c>
      <c r="L9" s="3">
        <v>0</v>
      </c>
      <c r="M9" s="3">
        <v>0</v>
      </c>
      <c r="O9" t="s">
        <v>10</v>
      </c>
    </row>
    <row r="10" spans="1:21" x14ac:dyDescent="0.35">
      <c r="A10" t="s">
        <v>69</v>
      </c>
      <c r="B10" t="s">
        <v>18</v>
      </c>
      <c r="C10" t="s">
        <v>73</v>
      </c>
      <c r="D10" t="s">
        <v>57</v>
      </c>
      <c r="E10" s="3">
        <v>1</v>
      </c>
      <c r="G10" t="s">
        <v>58</v>
      </c>
      <c r="H10" s="3">
        <v>474.59</v>
      </c>
      <c r="I10" s="3">
        <v>474.59</v>
      </c>
      <c r="J10" s="3">
        <v>0</v>
      </c>
      <c r="K10" s="3">
        <v>0</v>
      </c>
      <c r="L10" s="3">
        <v>0</v>
      </c>
      <c r="M10" s="3">
        <v>0</v>
      </c>
      <c r="N10" t="s">
        <v>74</v>
      </c>
      <c r="O10" t="s">
        <v>10</v>
      </c>
    </row>
    <row r="11" spans="1:21" x14ac:dyDescent="0.35">
      <c r="A11" t="s">
        <v>60</v>
      </c>
      <c r="B11" t="s">
        <v>19</v>
      </c>
      <c r="C11" t="s">
        <v>75</v>
      </c>
      <c r="D11" t="s">
        <v>62</v>
      </c>
      <c r="E11" s="3">
        <v>1</v>
      </c>
      <c r="G11" t="s">
        <v>58</v>
      </c>
      <c r="H11" s="3">
        <v>39.53</v>
      </c>
      <c r="I11" s="3">
        <v>39.53</v>
      </c>
      <c r="J11" s="3">
        <v>0</v>
      </c>
      <c r="K11" s="3">
        <v>0</v>
      </c>
      <c r="L11" s="3">
        <v>0</v>
      </c>
      <c r="M11" s="3">
        <v>0</v>
      </c>
      <c r="O11" t="s">
        <v>10</v>
      </c>
    </row>
    <row r="12" spans="1:21" x14ac:dyDescent="0.35">
      <c r="A12" t="s">
        <v>76</v>
      </c>
      <c r="B12" t="s">
        <v>20</v>
      </c>
      <c r="C12" t="s">
        <v>77</v>
      </c>
      <c r="D12" t="s">
        <v>78</v>
      </c>
      <c r="E12" s="3">
        <v>7</v>
      </c>
      <c r="G12" t="s">
        <v>58</v>
      </c>
      <c r="H12" s="3">
        <v>2.79</v>
      </c>
      <c r="I12" s="3">
        <v>19.53</v>
      </c>
      <c r="J12" s="3">
        <v>0</v>
      </c>
      <c r="K12" s="3">
        <v>0</v>
      </c>
      <c r="L12" s="3">
        <v>0</v>
      </c>
      <c r="M12" s="3">
        <v>0</v>
      </c>
      <c r="N12" t="s">
        <v>79</v>
      </c>
    </row>
    <row r="13" spans="1:21" x14ac:dyDescent="0.35">
      <c r="A13" t="s">
        <v>76</v>
      </c>
      <c r="B13" t="s">
        <v>21</v>
      </c>
      <c r="C13" t="s">
        <v>80</v>
      </c>
      <c r="D13" t="s">
        <v>81</v>
      </c>
      <c r="E13" s="3">
        <v>3000</v>
      </c>
      <c r="G13" t="s">
        <v>82</v>
      </c>
      <c r="H13" s="3">
        <v>0.82</v>
      </c>
      <c r="I13" s="3">
        <v>2460</v>
      </c>
      <c r="J13" s="3">
        <v>0</v>
      </c>
      <c r="K13" s="3">
        <v>0</v>
      </c>
      <c r="L13" s="3">
        <v>0</v>
      </c>
      <c r="M13" s="3">
        <v>0</v>
      </c>
      <c r="N13" t="s">
        <v>83</v>
      </c>
    </row>
    <row r="14" spans="1:21" x14ac:dyDescent="0.35">
      <c r="A14" t="s">
        <v>76</v>
      </c>
      <c r="B14" t="s">
        <v>22</v>
      </c>
      <c r="C14" t="s">
        <v>84</v>
      </c>
      <c r="D14" t="s">
        <v>62</v>
      </c>
      <c r="E14" s="3">
        <v>3000</v>
      </c>
      <c r="G14" t="s">
        <v>82</v>
      </c>
      <c r="H14" s="3">
        <v>0.5</v>
      </c>
      <c r="I14" s="3">
        <v>1500</v>
      </c>
      <c r="J14" s="3">
        <v>0</v>
      </c>
      <c r="K14" s="3">
        <v>0</v>
      </c>
      <c r="L14" s="3">
        <v>0</v>
      </c>
      <c r="M14" s="3">
        <v>0</v>
      </c>
    </row>
    <row r="15" spans="1:21" x14ac:dyDescent="0.35">
      <c r="A15" t="s">
        <v>76</v>
      </c>
      <c r="B15" t="s">
        <v>23</v>
      </c>
      <c r="C15" t="s">
        <v>85</v>
      </c>
      <c r="D15" t="s">
        <v>81</v>
      </c>
      <c r="E15" s="3">
        <v>74</v>
      </c>
      <c r="G15" t="s">
        <v>58</v>
      </c>
      <c r="H15" s="3">
        <v>7.11</v>
      </c>
      <c r="I15" s="3">
        <v>526.14</v>
      </c>
      <c r="J15" s="3">
        <v>0</v>
      </c>
      <c r="K15" s="3">
        <v>0</v>
      </c>
      <c r="L15" s="3">
        <v>0</v>
      </c>
      <c r="M15" s="3">
        <v>0</v>
      </c>
      <c r="N15" t="s">
        <v>86</v>
      </c>
    </row>
    <row r="16" spans="1:21" x14ac:dyDescent="0.35">
      <c r="A16" t="s">
        <v>76</v>
      </c>
      <c r="B16" t="s">
        <v>24</v>
      </c>
      <c r="C16" t="s">
        <v>87</v>
      </c>
      <c r="D16" t="s">
        <v>81</v>
      </c>
      <c r="E16" s="3">
        <v>12</v>
      </c>
      <c r="G16" t="s">
        <v>58</v>
      </c>
      <c r="H16" s="3">
        <v>8.67</v>
      </c>
      <c r="I16" s="3">
        <v>104.04</v>
      </c>
      <c r="J16" s="3">
        <v>0</v>
      </c>
      <c r="K16" s="3">
        <v>0</v>
      </c>
      <c r="L16" s="3">
        <v>0</v>
      </c>
      <c r="M16" s="3">
        <v>0</v>
      </c>
      <c r="N16" t="s">
        <v>88</v>
      </c>
    </row>
    <row r="17" spans="1:15" x14ac:dyDescent="0.35">
      <c r="A17" t="s">
        <v>76</v>
      </c>
      <c r="B17" t="s">
        <v>25</v>
      </c>
      <c r="C17" t="s">
        <v>89</v>
      </c>
      <c r="D17" t="s">
        <v>81</v>
      </c>
      <c r="E17" s="3">
        <v>4</v>
      </c>
      <c r="G17" t="s">
        <v>58</v>
      </c>
      <c r="H17" s="3">
        <v>9.4499999999999993</v>
      </c>
      <c r="I17" s="3">
        <v>37.799999999999997</v>
      </c>
      <c r="J17" s="3">
        <v>0</v>
      </c>
      <c r="K17" s="3">
        <v>0</v>
      </c>
      <c r="L17" s="3">
        <v>0</v>
      </c>
      <c r="M17" s="3">
        <v>0</v>
      </c>
      <c r="N17" t="s">
        <v>90</v>
      </c>
    </row>
    <row r="18" spans="1:15" x14ac:dyDescent="0.35">
      <c r="A18" t="s">
        <v>76</v>
      </c>
      <c r="B18" t="s">
        <v>26</v>
      </c>
      <c r="C18" t="s">
        <v>91</v>
      </c>
      <c r="D18" t="s">
        <v>81</v>
      </c>
      <c r="E18" s="3">
        <v>150</v>
      </c>
      <c r="G18" t="s">
        <v>82</v>
      </c>
      <c r="H18" s="3">
        <v>2.92</v>
      </c>
      <c r="I18" s="3">
        <v>438</v>
      </c>
      <c r="J18" s="3">
        <v>0</v>
      </c>
      <c r="K18" s="3">
        <v>0</v>
      </c>
      <c r="L18" s="3">
        <v>0</v>
      </c>
      <c r="M18" s="3">
        <v>0</v>
      </c>
      <c r="N18" t="s">
        <v>92</v>
      </c>
    </row>
    <row r="19" spans="1:15" x14ac:dyDescent="0.35">
      <c r="A19" t="s">
        <v>76</v>
      </c>
      <c r="B19" t="s">
        <v>27</v>
      </c>
      <c r="C19" t="s">
        <v>93</v>
      </c>
      <c r="D19" t="s">
        <v>62</v>
      </c>
      <c r="E19" s="3">
        <v>150</v>
      </c>
      <c r="G19" t="s">
        <v>82</v>
      </c>
      <c r="H19" s="3">
        <v>0.67</v>
      </c>
      <c r="I19" s="3">
        <v>100.5</v>
      </c>
      <c r="J19" s="3">
        <v>0</v>
      </c>
      <c r="K19" s="3">
        <v>0</v>
      </c>
      <c r="L19" s="3">
        <v>0</v>
      </c>
      <c r="M19" s="3">
        <v>0</v>
      </c>
    </row>
    <row r="20" spans="1:15" x14ac:dyDescent="0.35">
      <c r="A20" t="s">
        <v>76</v>
      </c>
      <c r="B20" t="s">
        <v>28</v>
      </c>
      <c r="C20" t="s">
        <v>94</v>
      </c>
      <c r="D20" t="s">
        <v>81</v>
      </c>
      <c r="E20" s="3">
        <v>12</v>
      </c>
      <c r="G20" t="s">
        <v>58</v>
      </c>
      <c r="H20" s="3">
        <v>6.59</v>
      </c>
      <c r="I20" s="3">
        <v>79.08</v>
      </c>
      <c r="J20" s="3">
        <v>0</v>
      </c>
      <c r="K20" s="3">
        <v>0</v>
      </c>
      <c r="L20" s="3">
        <v>0</v>
      </c>
      <c r="M20" s="3">
        <v>0</v>
      </c>
      <c r="N20" t="s">
        <v>95</v>
      </c>
    </row>
    <row r="21" spans="1:15" x14ac:dyDescent="0.35">
      <c r="A21" t="s">
        <v>76</v>
      </c>
      <c r="B21" t="s">
        <v>29</v>
      </c>
      <c r="C21" t="s">
        <v>96</v>
      </c>
      <c r="D21" t="s">
        <v>62</v>
      </c>
      <c r="E21" s="3">
        <v>12</v>
      </c>
      <c r="G21" t="s">
        <v>58</v>
      </c>
      <c r="H21" s="3">
        <v>21.19</v>
      </c>
      <c r="I21" s="3">
        <v>254.28</v>
      </c>
      <c r="J21" s="3">
        <v>0</v>
      </c>
      <c r="K21" s="3">
        <v>0</v>
      </c>
      <c r="L21" s="3">
        <v>0</v>
      </c>
      <c r="M21" s="3">
        <v>0</v>
      </c>
    </row>
    <row r="22" spans="1:15" x14ac:dyDescent="0.35">
      <c r="A22" t="s">
        <v>76</v>
      </c>
      <c r="B22" t="s">
        <v>30</v>
      </c>
      <c r="C22" t="s">
        <v>97</v>
      </c>
      <c r="D22" t="s">
        <v>81</v>
      </c>
      <c r="E22" s="3">
        <v>6</v>
      </c>
      <c r="G22" t="s">
        <v>58</v>
      </c>
      <c r="H22" s="3">
        <v>88.8</v>
      </c>
      <c r="I22" s="3">
        <v>532.79999999999995</v>
      </c>
      <c r="J22" s="3">
        <v>0</v>
      </c>
      <c r="K22" s="3">
        <v>0</v>
      </c>
      <c r="L22" s="3">
        <v>0</v>
      </c>
      <c r="M22" s="3">
        <v>0</v>
      </c>
      <c r="N22" t="s">
        <v>98</v>
      </c>
    </row>
    <row r="23" spans="1:15" x14ac:dyDescent="0.35">
      <c r="A23" t="s">
        <v>76</v>
      </c>
      <c r="B23" t="s">
        <v>31</v>
      </c>
      <c r="C23" t="s">
        <v>99</v>
      </c>
      <c r="D23" t="s">
        <v>62</v>
      </c>
      <c r="E23" s="3">
        <v>6</v>
      </c>
      <c r="G23" t="s">
        <v>58</v>
      </c>
      <c r="H23" s="3">
        <v>15.14</v>
      </c>
      <c r="I23" s="3">
        <v>90.84</v>
      </c>
      <c r="J23" s="3">
        <v>0</v>
      </c>
      <c r="K23" s="3">
        <v>0</v>
      </c>
      <c r="L23" s="3">
        <v>0</v>
      </c>
      <c r="M23" s="3">
        <v>0</v>
      </c>
    </row>
    <row r="24" spans="1:15" x14ac:dyDescent="0.35">
      <c r="A24" t="s">
        <v>76</v>
      </c>
      <c r="B24" t="s">
        <v>32</v>
      </c>
      <c r="C24" t="s">
        <v>100</v>
      </c>
      <c r="D24" t="s">
        <v>81</v>
      </c>
      <c r="E24" s="3">
        <v>16</v>
      </c>
      <c r="G24" t="s">
        <v>58</v>
      </c>
      <c r="H24" s="3">
        <v>1.83</v>
      </c>
      <c r="I24" s="3">
        <v>29.28</v>
      </c>
      <c r="J24" s="3">
        <v>0</v>
      </c>
      <c r="K24" s="3">
        <v>0</v>
      </c>
      <c r="L24" s="3">
        <v>0</v>
      </c>
      <c r="M24" s="3">
        <v>0</v>
      </c>
      <c r="N24" t="s">
        <v>101</v>
      </c>
    </row>
    <row r="25" spans="1:15" x14ac:dyDescent="0.35">
      <c r="A25" t="s">
        <v>76</v>
      </c>
      <c r="B25" t="s">
        <v>33</v>
      </c>
      <c r="C25" t="s">
        <v>102</v>
      </c>
      <c r="D25" t="s">
        <v>62</v>
      </c>
      <c r="E25" s="3">
        <v>16</v>
      </c>
      <c r="G25" t="s">
        <v>58</v>
      </c>
      <c r="H25" s="3">
        <v>15.14</v>
      </c>
      <c r="I25" s="3">
        <v>242.24</v>
      </c>
      <c r="J25" s="3">
        <v>0</v>
      </c>
      <c r="K25" s="3">
        <v>0</v>
      </c>
      <c r="L25" s="3">
        <v>0</v>
      </c>
      <c r="M25" s="3">
        <v>0</v>
      </c>
    </row>
    <row r="26" spans="1:15" x14ac:dyDescent="0.35">
      <c r="A26" t="s">
        <v>76</v>
      </c>
      <c r="B26" t="s">
        <v>34</v>
      </c>
      <c r="C26" t="s">
        <v>103</v>
      </c>
      <c r="D26" t="s">
        <v>81</v>
      </c>
      <c r="E26" s="3">
        <v>2</v>
      </c>
      <c r="G26" t="s">
        <v>58</v>
      </c>
      <c r="H26" s="3">
        <v>55.56</v>
      </c>
      <c r="I26" s="3">
        <v>111.12</v>
      </c>
      <c r="J26" s="3">
        <v>0</v>
      </c>
      <c r="K26" s="3">
        <v>0</v>
      </c>
      <c r="L26" s="3">
        <v>0</v>
      </c>
      <c r="M26" s="3">
        <v>0</v>
      </c>
      <c r="N26" t="s">
        <v>104</v>
      </c>
    </row>
    <row r="27" spans="1:15" x14ac:dyDescent="0.35">
      <c r="A27" t="s">
        <v>76</v>
      </c>
      <c r="B27" t="s">
        <v>35</v>
      </c>
      <c r="C27" t="s">
        <v>105</v>
      </c>
      <c r="D27" t="s">
        <v>62</v>
      </c>
      <c r="E27" s="3">
        <v>2</v>
      </c>
      <c r="G27" t="s">
        <v>58</v>
      </c>
      <c r="H27" s="3">
        <v>15.14</v>
      </c>
      <c r="I27" s="3">
        <v>30.28</v>
      </c>
      <c r="J27" s="3">
        <v>0</v>
      </c>
      <c r="K27" s="3">
        <v>0</v>
      </c>
      <c r="L27" s="3">
        <v>0</v>
      </c>
      <c r="M27" s="3">
        <v>0</v>
      </c>
    </row>
    <row r="28" spans="1:15" x14ac:dyDescent="0.35">
      <c r="A28" t="s">
        <v>106</v>
      </c>
      <c r="B28" t="s">
        <v>36</v>
      </c>
      <c r="C28" t="s">
        <v>107</v>
      </c>
      <c r="D28" t="s">
        <v>62</v>
      </c>
      <c r="E28" s="3">
        <v>32</v>
      </c>
      <c r="G28" t="s">
        <v>108</v>
      </c>
      <c r="H28" s="3">
        <v>507.94</v>
      </c>
      <c r="I28" s="3">
        <v>16254.08</v>
      </c>
      <c r="J28" s="3">
        <v>0</v>
      </c>
      <c r="K28" s="3">
        <v>0</v>
      </c>
      <c r="L28" s="3">
        <v>0</v>
      </c>
      <c r="M28" s="3">
        <v>0</v>
      </c>
    </row>
    <row r="29" spans="1:15" x14ac:dyDescent="0.35">
      <c r="A29" t="s">
        <v>109</v>
      </c>
      <c r="B29" t="s">
        <v>37</v>
      </c>
      <c r="C29" t="s">
        <v>110</v>
      </c>
      <c r="D29" t="s">
        <v>111</v>
      </c>
      <c r="E29" s="3">
        <v>3</v>
      </c>
      <c r="G29" t="s">
        <v>58</v>
      </c>
      <c r="H29" s="3">
        <v>492.16</v>
      </c>
      <c r="I29" s="3">
        <v>1476.48</v>
      </c>
      <c r="J29" s="3">
        <v>0</v>
      </c>
      <c r="K29" s="3">
        <v>0</v>
      </c>
      <c r="L29" s="3">
        <v>0</v>
      </c>
      <c r="M29" s="3">
        <v>0</v>
      </c>
      <c r="N29" t="s">
        <v>112</v>
      </c>
      <c r="O29" t="s">
        <v>10</v>
      </c>
    </row>
    <row r="30" spans="1:15" x14ac:dyDescent="0.35">
      <c r="A30" t="s">
        <v>60</v>
      </c>
      <c r="B30" t="s">
        <v>38</v>
      </c>
      <c r="C30" t="s">
        <v>113</v>
      </c>
      <c r="D30" t="s">
        <v>62</v>
      </c>
      <c r="E30" s="3">
        <v>3</v>
      </c>
      <c r="G30" t="s">
        <v>58</v>
      </c>
      <c r="H30" s="3">
        <v>30.76</v>
      </c>
      <c r="I30" s="3">
        <v>92.28</v>
      </c>
      <c r="J30" s="3">
        <v>0</v>
      </c>
      <c r="K30" s="3">
        <v>0</v>
      </c>
      <c r="L30" s="3">
        <v>0</v>
      </c>
      <c r="M30" s="3">
        <v>0</v>
      </c>
      <c r="O30" t="s">
        <v>10</v>
      </c>
    </row>
    <row r="31" spans="1:15" x14ac:dyDescent="0.35">
      <c r="A31" t="s">
        <v>114</v>
      </c>
      <c r="B31" t="s">
        <v>39</v>
      </c>
      <c r="C31" t="s">
        <v>115</v>
      </c>
      <c r="D31" t="s">
        <v>62</v>
      </c>
      <c r="E31" s="3">
        <v>9</v>
      </c>
      <c r="G31" t="s">
        <v>58</v>
      </c>
      <c r="H31" s="3">
        <v>177.97</v>
      </c>
      <c r="I31" s="3">
        <v>1601.73</v>
      </c>
      <c r="J31" s="3">
        <v>0</v>
      </c>
      <c r="K31" s="3">
        <v>0</v>
      </c>
      <c r="L31" s="3">
        <v>0</v>
      </c>
      <c r="M31" s="3">
        <v>0</v>
      </c>
    </row>
    <row r="32" spans="1:15" x14ac:dyDescent="0.35">
      <c r="A32" t="s">
        <v>76</v>
      </c>
      <c r="B32" t="s">
        <v>40</v>
      </c>
      <c r="C32" t="s">
        <v>116</v>
      </c>
      <c r="D32" t="s">
        <v>78</v>
      </c>
      <c r="E32" s="3">
        <v>1</v>
      </c>
      <c r="G32" t="s">
        <v>58</v>
      </c>
      <c r="H32" s="3">
        <v>185.55</v>
      </c>
      <c r="I32" s="3">
        <v>185.55</v>
      </c>
      <c r="J32" s="3">
        <v>0</v>
      </c>
      <c r="K32" s="3">
        <v>0</v>
      </c>
      <c r="L32" s="3">
        <v>0</v>
      </c>
      <c r="M32" s="3">
        <v>0</v>
      </c>
      <c r="N32" t="s">
        <v>117</v>
      </c>
    </row>
    <row r="33" spans="1:14" x14ac:dyDescent="0.35">
      <c r="A33" t="s">
        <v>76</v>
      </c>
      <c r="B33" t="s">
        <v>41</v>
      </c>
      <c r="C33" t="s">
        <v>118</v>
      </c>
      <c r="D33" t="s">
        <v>78</v>
      </c>
      <c r="E33" s="3">
        <v>2</v>
      </c>
      <c r="G33" t="s">
        <v>58</v>
      </c>
      <c r="H33" s="3">
        <v>383.46</v>
      </c>
      <c r="I33" s="3">
        <v>766.92</v>
      </c>
      <c r="J33" s="3">
        <v>0</v>
      </c>
      <c r="K33" s="3">
        <v>0</v>
      </c>
      <c r="L33" s="3">
        <v>0</v>
      </c>
      <c r="M33" s="3">
        <v>0</v>
      </c>
      <c r="N33" t="s">
        <v>119</v>
      </c>
    </row>
    <row r="34" spans="1:14" x14ac:dyDescent="0.35">
      <c r="A34" t="s">
        <v>76</v>
      </c>
      <c r="B34" t="s">
        <v>42</v>
      </c>
      <c r="C34" t="s">
        <v>120</v>
      </c>
      <c r="D34" t="s">
        <v>78</v>
      </c>
      <c r="E34" s="3">
        <v>2</v>
      </c>
      <c r="G34" t="s">
        <v>58</v>
      </c>
      <c r="H34" s="3">
        <v>10.26</v>
      </c>
      <c r="I34" s="3">
        <v>20.52</v>
      </c>
      <c r="J34" s="3">
        <v>0</v>
      </c>
      <c r="K34" s="3">
        <v>0</v>
      </c>
      <c r="L34" s="3">
        <v>0</v>
      </c>
      <c r="M34" s="3">
        <v>0</v>
      </c>
      <c r="N34" t="s">
        <v>121</v>
      </c>
    </row>
    <row r="35" spans="1:14" x14ac:dyDescent="0.35">
      <c r="A35" s="1"/>
      <c r="B35" s="1"/>
      <c r="C35" s="1"/>
      <c r="D35" s="1"/>
      <c r="E35" s="1"/>
      <c r="F35" s="1"/>
      <c r="G35" s="1"/>
      <c r="H35" s="1" t="s">
        <v>122</v>
      </c>
      <c r="I35" s="4">
        <v>32830.519999999997</v>
      </c>
      <c r="J35" s="4">
        <v>0</v>
      </c>
      <c r="K35" s="4">
        <v>0</v>
      </c>
      <c r="L35" s="4">
        <v>0</v>
      </c>
      <c r="M35" s="4"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"/>
  <sheetViews>
    <sheetView workbookViewId="0">
      <selection activeCell="A5" sqref="A5"/>
    </sheetView>
  </sheetViews>
  <sheetFormatPr defaultRowHeight="14.5" x14ac:dyDescent="0.35"/>
  <cols>
    <col min="1" max="1" width="20" customWidth="1"/>
    <col min="2" max="2" width="40" customWidth="1"/>
    <col min="3" max="3" width="14" customWidth="1"/>
    <col min="4" max="7" width="12" customWidth="1"/>
    <col min="8" max="10" width="14" customWidth="1"/>
  </cols>
  <sheetData>
    <row r="1" spans="1:10" ht="29" x14ac:dyDescent="0.35">
      <c r="A1" s="9"/>
      <c r="B1" s="9"/>
      <c r="C1" s="9"/>
      <c r="D1" s="9"/>
      <c r="E1" s="9"/>
      <c r="F1" s="9"/>
      <c r="G1" s="9"/>
      <c r="H1" s="5" t="s">
        <v>123</v>
      </c>
      <c r="I1" s="5" t="s">
        <v>124</v>
      </c>
      <c r="J1" s="5" t="s">
        <v>125</v>
      </c>
    </row>
    <row r="2" spans="1:10" x14ac:dyDescent="0.35">
      <c r="A2" s="10" t="s">
        <v>126</v>
      </c>
      <c r="B2" s="11"/>
      <c r="C2" s="11"/>
      <c r="D2" s="9"/>
      <c r="E2" s="9"/>
      <c r="F2" s="9"/>
      <c r="G2" s="9"/>
      <c r="H2" s="7">
        <f>SUM(H5:H999)</f>
        <v>0</v>
      </c>
      <c r="I2" s="7">
        <f>SUM(I5:I999)</f>
        <v>0</v>
      </c>
      <c r="J2" s="7">
        <f>SUM(J5:J999)</f>
        <v>0</v>
      </c>
    </row>
    <row r="3" spans="1:10" x14ac:dyDescent="0.35">
      <c r="A3" s="10" t="s">
        <v>127</v>
      </c>
      <c r="B3" s="11"/>
      <c r="C3" s="11"/>
      <c r="D3" s="12">
        <v>0.62590000000000001</v>
      </c>
      <c r="E3" s="9"/>
      <c r="F3" s="9"/>
      <c r="G3" s="9"/>
      <c r="H3" s="7">
        <f>H2*(1-$D$3)</f>
        <v>0</v>
      </c>
      <c r="I3" s="7">
        <f>I2*(1-$D$3)</f>
        <v>0</v>
      </c>
      <c r="J3" s="7">
        <f>J2*(1-$D$3)</f>
        <v>0</v>
      </c>
    </row>
    <row r="4" spans="1:10" ht="29" x14ac:dyDescent="0.35">
      <c r="A4" s="5" t="s">
        <v>128</v>
      </c>
      <c r="B4" s="5" t="s">
        <v>129</v>
      </c>
      <c r="C4" s="5" t="s">
        <v>130</v>
      </c>
      <c r="D4" s="5" t="s">
        <v>131</v>
      </c>
      <c r="E4" s="5" t="s">
        <v>132</v>
      </c>
      <c r="F4" s="5" t="s">
        <v>133</v>
      </c>
      <c r="G4" s="5" t="s">
        <v>134</v>
      </c>
      <c r="H4" s="5" t="s">
        <v>135</v>
      </c>
      <c r="I4" s="5" t="s">
        <v>136</v>
      </c>
      <c r="J4" s="5" t="s">
        <v>137</v>
      </c>
    </row>
    <row r="5" spans="1:10" x14ac:dyDescent="0.35">
      <c r="A5" s="6"/>
      <c r="B5" s="6"/>
      <c r="C5" s="6"/>
      <c r="D5" s="6"/>
      <c r="E5" s="6"/>
      <c r="F5" s="6"/>
      <c r="G5" s="6"/>
      <c r="H5" s="8">
        <f>$C5*$G5*D5</f>
        <v>0</v>
      </c>
      <c r="I5" s="8">
        <f>$C5*$G5*E5</f>
        <v>0</v>
      </c>
      <c r="J5" s="8">
        <f>H5+I5</f>
        <v>0</v>
      </c>
    </row>
  </sheetData>
  <mergeCells count="6">
    <mergeCell ref="A1:C1"/>
    <mergeCell ref="A2:C2"/>
    <mergeCell ref="A3:C3"/>
    <mergeCell ref="D1:G1"/>
    <mergeCell ref="D2:G2"/>
    <mergeCell ref="D3:G3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FB334D1AEF104BA7269EFAA07B79D6" ma:contentTypeVersion="7" ma:contentTypeDescription="Creare un nuovo documento." ma:contentTypeScope="" ma:versionID="7f6e0ec2a1a4820d7a5a964e2063bdca">
  <xsd:schema xmlns:xsd="http://www.w3.org/2001/XMLSchema" xmlns:xs="http://www.w3.org/2001/XMLSchema" xmlns:p="http://schemas.microsoft.com/office/2006/metadata/properties" xmlns:ns2="b40003fe-2b9a-4233-9931-cc4f52b4bb60" targetNamespace="http://schemas.microsoft.com/office/2006/metadata/properties" ma:root="true" ma:fieldsID="dd0201da5dff8932d5f0387ab6e424c5" ns2:_="">
    <xsd:import namespace="b40003fe-2b9a-4233-9931-cc4f52b4b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003fe-2b9a-4233-9931-cc4f52b4bb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991E52-146D-48CB-8032-E1CD8FC86A92}"/>
</file>

<file path=customXml/itemProps2.xml><?xml version="1.0" encoding="utf-8"?>
<ds:datastoreItem xmlns:ds="http://schemas.openxmlformats.org/officeDocument/2006/customXml" ds:itemID="{029D496D-9641-4E83-80B8-F9A4E89DE1E0}"/>
</file>

<file path=customXml/itemProps3.xml><?xml version="1.0" encoding="utf-8"?>
<ds:datastoreItem xmlns:ds="http://schemas.openxmlformats.org/officeDocument/2006/customXml" ds:itemID="{706AEF45-C976-4DC9-A9CC-ACA63F63E9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Allegato 4</vt:lpstr>
      <vt:lpstr>Dettaglio Allegato 4</vt:lpstr>
      <vt:lpstr>Dettaglio DEI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FORMENTI Lorenzo</cp:lastModifiedBy>
  <dcterms:created xsi:type="dcterms:W3CDTF">2022-03-23T07:00:10Z</dcterms:created>
  <dcterms:modified xsi:type="dcterms:W3CDTF">2022-03-28T14:36:34Z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0x01010030FB334D1AEF104BA7269EFAA07B79D6</vt:lpwstr>
  </property>
</Properties>
</file>