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_DIRIGENTE POLETTO\FUNZIONI MISTE ATA\2024-25\"/>
    </mc:Choice>
  </mc:AlternateContent>
  <xr:revisionPtr revIDLastSave="0" documentId="13_ncr:1_{DCDCB898-DCA5-43EA-941F-E3EBAAC4EB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ARIO" sheetId="1" r:id="rId1"/>
    <sheet name="FUNZIONI MISTE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H53" i="2" l="1"/>
  <c r="H43" i="2"/>
  <c r="H25" i="2"/>
  <c r="H18" i="2"/>
  <c r="H11" i="2"/>
  <c r="H9" i="2"/>
  <c r="H10" i="2"/>
  <c r="F18" i="2"/>
  <c r="C18" i="2"/>
  <c r="F11" i="2"/>
  <c r="C11" i="2"/>
  <c r="G2" i="2" s="1"/>
  <c r="F25" i="2"/>
  <c r="F53" i="2"/>
  <c r="G47" i="2" s="1"/>
  <c r="C53" i="2"/>
  <c r="F43" i="2"/>
  <c r="C43" i="2"/>
  <c r="G39" i="2" s="1"/>
  <c r="G37" i="2" s="1"/>
  <c r="G16" i="2" l="1"/>
  <c r="G7" i="2"/>
  <c r="D5" i="2"/>
  <c r="G6" i="2"/>
  <c r="D7" i="2"/>
  <c r="H7" i="2" s="1"/>
  <c r="D16" i="2"/>
  <c r="H16" i="2" s="1"/>
  <c r="G5" i="2"/>
  <c r="G23" i="2"/>
  <c r="H23" i="2" s="1"/>
  <c r="D8" i="2"/>
  <c r="G17" i="2"/>
  <c r="G8" i="2"/>
  <c r="D6" i="2"/>
  <c r="D17" i="2"/>
  <c r="D42" i="2"/>
  <c r="G52" i="2"/>
  <c r="D41" i="2"/>
  <c r="H41" i="2" s="1"/>
  <c r="D49" i="2"/>
  <c r="H49" i="2" s="1"/>
  <c r="G40" i="2"/>
  <c r="G49" i="2"/>
  <c r="D48" i="2"/>
  <c r="G51" i="2"/>
  <c r="D50" i="2"/>
  <c r="G48" i="2"/>
  <c r="G41" i="2"/>
  <c r="D52" i="2"/>
  <c r="D51" i="2"/>
  <c r="D40" i="2"/>
  <c r="H40" i="2" s="1"/>
  <c r="G50" i="2"/>
  <c r="G42" i="2"/>
  <c r="H51" i="2" l="1"/>
  <c r="H6" i="2"/>
  <c r="H8" i="2"/>
  <c r="H5" i="2"/>
  <c r="D11" i="2"/>
  <c r="H48" i="2"/>
  <c r="H42" i="2"/>
  <c r="H52" i="2"/>
  <c r="H17" i="2"/>
  <c r="G11" i="2"/>
</calcChain>
</file>

<file path=xl/sharedStrings.xml><?xml version="1.0" encoding="utf-8"?>
<sst xmlns="http://schemas.openxmlformats.org/spreadsheetml/2006/main" count="320" uniqueCount="104">
  <si>
    <t>LUSIANA SEDE</t>
  </si>
  <si>
    <t>SARTORI SONIA</t>
  </si>
  <si>
    <t>FURLANI MADDALENA</t>
  </si>
  <si>
    <t>lun</t>
  </si>
  <si>
    <t>mar</t>
  </si>
  <si>
    <t>mer</t>
  </si>
  <si>
    <t>gio</t>
  </si>
  <si>
    <t>ven</t>
  </si>
  <si>
    <t>sab</t>
  </si>
  <si>
    <t>7:30 - 14:42</t>
  </si>
  <si>
    <t>tot. Ore sett-</t>
  </si>
  <si>
    <t>7:30 - 13:30</t>
  </si>
  <si>
    <t>7:30 - 14:30</t>
  </si>
  <si>
    <t>CONCO PRIMARIA</t>
  </si>
  <si>
    <t>FURLANI MIRIAM</t>
  </si>
  <si>
    <t>RAGUSI SERGIO</t>
  </si>
  <si>
    <t>orario scuola</t>
  </si>
  <si>
    <t>7:55 - 13:45</t>
  </si>
  <si>
    <t>7:55-13:45</t>
  </si>
  <si>
    <t>7:55 - 16:00</t>
  </si>
  <si>
    <t>7:55 -16:00</t>
  </si>
  <si>
    <t>CONCO SECONDARIA</t>
  </si>
  <si>
    <t>CAROLLO GISELDA</t>
  </si>
  <si>
    <t>TAGLIARO GRAZIELLA</t>
  </si>
  <si>
    <t>BAU' CATIA</t>
  </si>
  <si>
    <t>8:30 - 14:30</t>
  </si>
  <si>
    <t>7:55 -13:45</t>
  </si>
  <si>
    <t>CROSARA INFANZIA</t>
  </si>
  <si>
    <t>CROSARA SECONDARIA</t>
  </si>
  <si>
    <t>8:00 - 16:15</t>
  </si>
  <si>
    <t>7:55-13:00</t>
  </si>
  <si>
    <t>CANTELE SONIA</t>
  </si>
  <si>
    <t>SOSTER ORNELLA</t>
  </si>
  <si>
    <t>11:30 - 17:30</t>
  </si>
  <si>
    <t>POMERIGGIO MAR/GIO EVENTUALE TURNAZIONE SULLA PRIMARIA</t>
  </si>
  <si>
    <t>10:18 - 17:30</t>
  </si>
  <si>
    <t>SALATINO ROSETTA</t>
  </si>
  <si>
    <t>11:00 - 18:00</t>
  </si>
  <si>
    <t>ORARIO DEFINITIVO DAL 7/10/2024</t>
  </si>
  <si>
    <t>PIERIBONI CARLOTTA</t>
  </si>
  <si>
    <t>POMERIGGIO MAR/GIO a turnazione 10:18 - 17:30  (11:30 - 17:30) - per APERTURA str 10 min</t>
  </si>
  <si>
    <t>12:00 - 18:00</t>
  </si>
  <si>
    <t>7:18 - 14:30</t>
  </si>
  <si>
    <t>POSTELNICU GINA</t>
  </si>
  <si>
    <t>7:30 - 14:00</t>
  </si>
  <si>
    <t>POMERIGGIO MAR/GIO a turnazione FINO ALLE 17:30 o 18:00</t>
  </si>
  <si>
    <t>eventuale servizio su Lusiana Sede</t>
  </si>
  <si>
    <t>RIGONI INGRID</t>
  </si>
  <si>
    <t>MAROSO FRANCESCA</t>
  </si>
  <si>
    <t>BAU CATIA</t>
  </si>
  <si>
    <t>09:30 - 14:30</t>
  </si>
  <si>
    <t>POMERIGGIO MAR/GIO a turnazione 9:58 - 17:00 (11:00 -17:00)</t>
  </si>
  <si>
    <t>funzioni miste</t>
  </si>
  <si>
    <t>TOT. ENTRATE DA COMUNE</t>
  </si>
  <si>
    <t>24 T.I.</t>
  </si>
  <si>
    <t>36 al 30-06</t>
  </si>
  <si>
    <t>6 al 30-06</t>
  </si>
  <si>
    <t>mensa 4</t>
  </si>
  <si>
    <t>sorv. 4</t>
  </si>
  <si>
    <t>mensa 5</t>
  </si>
  <si>
    <t>sorv. 5</t>
  </si>
  <si>
    <t>mensa 1</t>
  </si>
  <si>
    <t>sorv. 1</t>
  </si>
  <si>
    <t>ASSENZE</t>
  </si>
  <si>
    <t>sorv. 3</t>
  </si>
  <si>
    <t>36 T.I.</t>
  </si>
  <si>
    <t>28 T.I.</t>
  </si>
  <si>
    <t>18 al 30-06</t>
  </si>
  <si>
    <t>2 gg</t>
  </si>
  <si>
    <t>29 gg</t>
  </si>
  <si>
    <t>mesi</t>
  </si>
  <si>
    <t>a sett.</t>
  </si>
  <si>
    <t>a stt.</t>
  </si>
  <si>
    <t>40 settimane tot.</t>
  </si>
  <si>
    <t>n. gg</t>
  </si>
  <si>
    <t xml:space="preserve">TOT. </t>
  </si>
  <si>
    <t>NOVELLO ROSANNA</t>
  </si>
  <si>
    <t>mensa martedì</t>
  </si>
  <si>
    <t>mensa 2</t>
  </si>
  <si>
    <t>mensa per sost.</t>
  </si>
  <si>
    <t>SALVAGGIO FILIPPO</t>
  </si>
  <si>
    <t>mensa giovedì</t>
  </si>
  <si>
    <t>8 suppl.</t>
  </si>
  <si>
    <t>32 suppl.</t>
  </si>
  <si>
    <t>TOT.</t>
  </si>
  <si>
    <t>136 gg</t>
  </si>
  <si>
    <t>15 gg</t>
  </si>
  <si>
    <t>14 gg</t>
  </si>
  <si>
    <t>36 AL 30.06</t>
  </si>
  <si>
    <t>6 AL 30.06</t>
  </si>
  <si>
    <t>NO mensa</t>
  </si>
  <si>
    <t>NO sorv.</t>
  </si>
  <si>
    <t>no mensa</t>
  </si>
  <si>
    <t>ruolo IC LUSIANA</t>
  </si>
  <si>
    <t>SUPPLENTE IC LUSIANA</t>
  </si>
  <si>
    <t>ruolo VIIS006006</t>
  </si>
  <si>
    <t>SUPPLENTE VIIC88700P</t>
  </si>
  <si>
    <t>IBAN vedi mail allegata</t>
  </si>
  <si>
    <t>SUPPLENTE VIIC88100Q</t>
  </si>
  <si>
    <t>SUPPLENTE VIIC82500B</t>
  </si>
  <si>
    <t>SUPPLENTE VIIC84900X</t>
  </si>
  <si>
    <t>comunicato variaz. IBAN</t>
  </si>
  <si>
    <t>inserito</t>
  </si>
  <si>
    <t>tot 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</si>
</sst>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3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left"/>
    </xf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9" borderId="5" xfId="0" applyFill="1" applyBorder="1" applyAlignment="1">
      <alignment horizontal="center" wrapText="1"/>
    </xf>
    <xf numFmtId="0" fontId="0" fillId="9" borderId="1" xfId="0" applyFill="1" applyBorder="1"/>
    <xf numFmtId="0" fontId="0" fillId="9" borderId="4" xfId="0" applyFill="1" applyBorder="1"/>
    <xf numFmtId="0" fontId="0" fillId="8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2" xfId="0" applyFill="1" applyBorder="1"/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 wrapText="1"/>
    </xf>
    <xf numFmtId="0" fontId="0" fillId="9" borderId="13" xfId="0" applyFill="1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2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2" fillId="7" borderId="9" xfId="0" applyFont="1" applyFill="1" applyBorder="1"/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0" fillId="8" borderId="12" xfId="0" applyFill="1" applyBorder="1" applyAlignment="1">
      <alignment horizontal="center" wrapText="1"/>
    </xf>
    <xf numFmtId="0" fontId="0" fillId="8" borderId="13" xfId="0" applyFill="1" applyBorder="1"/>
    <xf numFmtId="0" fontId="0" fillId="10" borderId="1" xfId="0" applyFill="1" applyBorder="1"/>
    <xf numFmtId="0" fontId="3" fillId="5" borderId="1" xfId="0" applyFont="1" applyFill="1" applyBorder="1"/>
    <xf numFmtId="0" fontId="0" fillId="0" borderId="17" xfId="0" applyBorder="1"/>
    <xf numFmtId="0" fontId="1" fillId="0" borderId="0" xfId="0" applyFont="1" applyAlignment="1">
      <alignment horizontal="center"/>
    </xf>
    <xf numFmtId="0" fontId="0" fillId="8" borderId="4" xfId="0" applyFill="1" applyBorder="1"/>
    <xf numFmtId="0" fontId="0" fillId="8" borderId="22" xfId="0" applyFill="1" applyBorder="1"/>
    <xf numFmtId="0" fontId="1" fillId="7" borderId="23" xfId="0" applyFont="1" applyFill="1" applyBorder="1" applyAlignment="1">
      <alignment horizontal="center"/>
    </xf>
    <xf numFmtId="0" fontId="4" fillId="2" borderId="0" xfId="0" applyFont="1" applyFill="1"/>
    <xf numFmtId="0" fontId="0" fillId="2" borderId="12" xfId="0" applyFill="1" applyBorder="1"/>
    <xf numFmtId="0" fontId="7" fillId="2" borderId="0" xfId="0" applyFont="1" applyFill="1"/>
    <xf numFmtId="164" fontId="7" fillId="2" borderId="0" xfId="1" applyFont="1" applyFill="1"/>
    <xf numFmtId="0" fontId="0" fillId="2" borderId="0" xfId="0" applyFill="1"/>
    <xf numFmtId="0" fontId="4" fillId="2" borderId="1" xfId="0" applyFont="1" applyFill="1" applyBorder="1"/>
    <xf numFmtId="0" fontId="0" fillId="2" borderId="1" xfId="0" applyFill="1" applyBorder="1"/>
    <xf numFmtId="0" fontId="4" fillId="0" borderId="1" xfId="0" applyFont="1" applyBorder="1"/>
    <xf numFmtId="0" fontId="7" fillId="2" borderId="21" xfId="0" applyFont="1" applyFill="1" applyBorder="1"/>
    <xf numFmtId="2" fontId="0" fillId="0" borderId="1" xfId="0" applyNumberFormat="1" applyBorder="1"/>
    <xf numFmtId="2" fontId="0" fillId="5" borderId="1" xfId="0" applyNumberFormat="1" applyFill="1" applyBorder="1"/>
    <xf numFmtId="0" fontId="4" fillId="2" borderId="3" xfId="0" applyFont="1" applyFill="1" applyBorder="1" applyAlignment="1">
      <alignment horizontal="center"/>
    </xf>
    <xf numFmtId="2" fontId="0" fillId="0" borderId="25" xfId="0" applyNumberFormat="1" applyBorder="1"/>
    <xf numFmtId="2" fontId="0" fillId="0" borderId="4" xfId="0" applyNumberFormat="1" applyBorder="1"/>
    <xf numFmtId="0" fontId="0" fillId="5" borderId="22" xfId="0" applyFill="1" applyBorder="1"/>
    <xf numFmtId="0" fontId="0" fillId="0" borderId="22" xfId="0" applyBorder="1"/>
    <xf numFmtId="0" fontId="4" fillId="2" borderId="26" xfId="0" applyFont="1" applyFill="1" applyBorder="1" applyAlignment="1">
      <alignment horizontal="center"/>
    </xf>
    <xf numFmtId="2" fontId="4" fillId="2" borderId="27" xfId="0" applyNumberFormat="1" applyFont="1" applyFill="1" applyBorder="1"/>
    <xf numFmtId="2" fontId="4" fillId="2" borderId="28" xfId="0" applyNumberFormat="1" applyFont="1" applyFill="1" applyBorder="1"/>
    <xf numFmtId="2" fontId="0" fillId="5" borderId="4" xfId="0" applyNumberFormat="1" applyFill="1" applyBorder="1"/>
    <xf numFmtId="2" fontId="0" fillId="0" borderId="0" xfId="0" applyNumberFormat="1"/>
    <xf numFmtId="0" fontId="0" fillId="5" borderId="1" xfId="0" applyFill="1" applyBorder="1" applyAlignment="1">
      <alignment horizontal="left"/>
    </xf>
    <xf numFmtId="0" fontId="0" fillId="0" borderId="29" xfId="0" applyBorder="1" applyAlignment="1">
      <alignment horizontal="center"/>
    </xf>
    <xf numFmtId="2" fontId="0" fillId="0" borderId="2" xfId="0" applyNumberFormat="1" applyBorder="1"/>
    <xf numFmtId="2" fontId="4" fillId="2" borderId="1" xfId="0" applyNumberFormat="1" applyFont="1" applyFill="1" applyBorder="1"/>
    <xf numFmtId="2" fontId="0" fillId="0" borderId="24" xfId="0" applyNumberForma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AD2ED"/>
      <color rgb="FFC8E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opLeftCell="A10" workbookViewId="0">
      <selection activeCell="I31" sqref="I31"/>
    </sheetView>
  </sheetViews>
  <sheetFormatPr defaultRowHeight="15" x14ac:dyDescent="0.25"/>
  <cols>
    <col min="1" max="1" width="30.42578125" customWidth="1"/>
    <col min="2" max="7" width="11.7109375" customWidth="1"/>
    <col min="8" max="8" width="11.5703125" customWidth="1"/>
    <col min="9" max="9" width="13" customWidth="1"/>
  </cols>
  <sheetData>
    <row r="1" spans="1:8" ht="24" thickBot="1" x14ac:dyDescent="0.4">
      <c r="A1" s="75" t="s">
        <v>38</v>
      </c>
      <c r="B1" s="75"/>
      <c r="C1" s="75"/>
      <c r="D1" s="75"/>
      <c r="E1" s="75"/>
      <c r="F1" s="75"/>
      <c r="G1" s="75"/>
      <c r="H1" s="75"/>
    </row>
    <row r="2" spans="1:8" ht="21" x14ac:dyDescent="0.35">
      <c r="A2" s="27" t="s">
        <v>0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7</v>
      </c>
      <c r="G2" s="28" t="s">
        <v>8</v>
      </c>
      <c r="H2" s="29" t="s">
        <v>10</v>
      </c>
    </row>
    <row r="3" spans="1:8" x14ac:dyDescent="0.25">
      <c r="A3" s="30" t="s">
        <v>16</v>
      </c>
      <c r="B3" s="4" t="s">
        <v>18</v>
      </c>
      <c r="C3" s="4" t="s">
        <v>19</v>
      </c>
      <c r="D3" s="4" t="s">
        <v>18</v>
      </c>
      <c r="E3" s="4" t="s">
        <v>20</v>
      </c>
      <c r="F3" s="4" t="s">
        <v>18</v>
      </c>
      <c r="G3" s="4"/>
      <c r="H3" s="31"/>
    </row>
    <row r="4" spans="1:8" x14ac:dyDescent="0.25">
      <c r="A4" s="25" t="s">
        <v>1</v>
      </c>
      <c r="B4" s="1" t="s">
        <v>9</v>
      </c>
      <c r="C4" s="1" t="s">
        <v>9</v>
      </c>
      <c r="D4" s="1" t="s">
        <v>9</v>
      </c>
      <c r="E4" s="1" t="s">
        <v>9</v>
      </c>
      <c r="F4" s="1" t="s">
        <v>9</v>
      </c>
      <c r="G4" s="1"/>
      <c r="H4" s="26">
        <v>36</v>
      </c>
    </row>
    <row r="5" spans="1:8" x14ac:dyDescent="0.25">
      <c r="A5" s="25" t="s">
        <v>47</v>
      </c>
      <c r="B5" s="1" t="s">
        <v>9</v>
      </c>
      <c r="C5" s="1" t="s">
        <v>9</v>
      </c>
      <c r="D5" s="1" t="s">
        <v>9</v>
      </c>
      <c r="E5" s="1" t="s">
        <v>9</v>
      </c>
      <c r="F5" s="1" t="s">
        <v>9</v>
      </c>
      <c r="G5" s="1"/>
      <c r="H5" s="26">
        <v>36</v>
      </c>
    </row>
    <row r="6" spans="1:8" x14ac:dyDescent="0.25">
      <c r="A6" s="25" t="s">
        <v>2</v>
      </c>
      <c r="B6" s="1" t="s">
        <v>9</v>
      </c>
      <c r="C6" s="1" t="s">
        <v>9</v>
      </c>
      <c r="D6" s="1" t="s">
        <v>9</v>
      </c>
      <c r="E6" s="1" t="s">
        <v>9</v>
      </c>
      <c r="F6" s="1" t="s">
        <v>9</v>
      </c>
      <c r="G6" s="1"/>
      <c r="H6" s="26">
        <v>36</v>
      </c>
    </row>
    <row r="7" spans="1:8" x14ac:dyDescent="0.25">
      <c r="A7" s="32" t="s">
        <v>23</v>
      </c>
      <c r="B7" s="15"/>
      <c r="C7" s="1" t="s">
        <v>11</v>
      </c>
      <c r="D7" s="3" t="s">
        <v>25</v>
      </c>
      <c r="E7" s="1" t="s">
        <v>11</v>
      </c>
      <c r="F7" s="15"/>
      <c r="G7" s="2"/>
      <c r="H7" s="26">
        <v>18</v>
      </c>
    </row>
    <row r="8" spans="1:8" x14ac:dyDescent="0.25">
      <c r="A8" s="25" t="s">
        <v>49</v>
      </c>
      <c r="B8" s="1" t="s">
        <v>25</v>
      </c>
      <c r="C8" s="1"/>
      <c r="D8" s="1"/>
      <c r="F8" s="1" t="s">
        <v>25</v>
      </c>
      <c r="H8" s="26">
        <v>12</v>
      </c>
    </row>
    <row r="9" spans="1:8" ht="15.75" thickBot="1" x14ac:dyDescent="0.3">
      <c r="A9" s="33" t="s">
        <v>39</v>
      </c>
      <c r="B9" s="1"/>
      <c r="C9" s="1"/>
      <c r="D9" s="1"/>
      <c r="E9" s="1"/>
      <c r="F9" s="1"/>
      <c r="G9" s="5" t="s">
        <v>11</v>
      </c>
      <c r="H9" s="26">
        <v>6</v>
      </c>
    </row>
    <row r="10" spans="1:8" ht="15.75" thickBot="1" x14ac:dyDescent="0.3">
      <c r="A10" s="76" t="s">
        <v>40</v>
      </c>
      <c r="B10" s="73"/>
      <c r="C10" s="73"/>
      <c r="D10" s="73"/>
      <c r="E10" s="73"/>
      <c r="F10" s="73"/>
      <c r="G10" s="73"/>
      <c r="H10" s="74"/>
    </row>
    <row r="11" spans="1:8" ht="15.75" thickBot="1" x14ac:dyDescent="0.3"/>
    <row r="12" spans="1:8" ht="21" x14ac:dyDescent="0.35">
      <c r="A12" s="20" t="s">
        <v>13</v>
      </c>
      <c r="B12" s="21" t="s">
        <v>3</v>
      </c>
      <c r="C12" s="21" t="s">
        <v>4</v>
      </c>
      <c r="D12" s="21" t="s">
        <v>5</v>
      </c>
      <c r="E12" s="21" t="s">
        <v>6</v>
      </c>
      <c r="F12" s="21" t="s">
        <v>7</v>
      </c>
      <c r="G12" s="21" t="s">
        <v>8</v>
      </c>
      <c r="H12" s="22" t="s">
        <v>10</v>
      </c>
    </row>
    <row r="13" spans="1:8" x14ac:dyDescent="0.25">
      <c r="A13" s="23" t="s">
        <v>16</v>
      </c>
      <c r="B13" s="11" t="s">
        <v>18</v>
      </c>
      <c r="C13" s="11" t="s">
        <v>19</v>
      </c>
      <c r="D13" s="11" t="s">
        <v>18</v>
      </c>
      <c r="E13" s="11" t="s">
        <v>20</v>
      </c>
      <c r="F13" s="11" t="s">
        <v>18</v>
      </c>
      <c r="G13" s="11"/>
      <c r="H13" s="24"/>
    </row>
    <row r="14" spans="1:8" x14ac:dyDescent="0.25">
      <c r="A14" s="25" t="s">
        <v>14</v>
      </c>
      <c r="B14" s="1" t="s">
        <v>11</v>
      </c>
      <c r="C14" s="1" t="s">
        <v>11</v>
      </c>
      <c r="D14" s="1" t="s">
        <v>11</v>
      </c>
      <c r="E14" s="1" t="s">
        <v>11</v>
      </c>
      <c r="F14" s="5" t="s">
        <v>11</v>
      </c>
      <c r="G14" s="1"/>
      <c r="H14" s="26">
        <v>30</v>
      </c>
    </row>
    <row r="15" spans="1:8" ht="15.75" thickBot="1" x14ac:dyDescent="0.3">
      <c r="A15" s="25" t="s">
        <v>15</v>
      </c>
      <c r="B15" s="1" t="s">
        <v>42</v>
      </c>
      <c r="C15" s="1" t="s">
        <v>42</v>
      </c>
      <c r="D15" s="1" t="s">
        <v>42</v>
      </c>
      <c r="E15" s="1" t="s">
        <v>42</v>
      </c>
      <c r="F15" s="1" t="s">
        <v>42</v>
      </c>
      <c r="G15" s="1"/>
      <c r="H15" s="26">
        <v>36</v>
      </c>
    </row>
    <row r="16" spans="1:8" ht="15.75" thickBot="1" x14ac:dyDescent="0.3">
      <c r="A16" s="76" t="s">
        <v>51</v>
      </c>
      <c r="B16" s="78"/>
      <c r="C16" s="78"/>
      <c r="D16" s="78"/>
      <c r="E16" s="78"/>
      <c r="F16" s="78"/>
      <c r="G16" s="78"/>
      <c r="H16" s="79"/>
    </row>
    <row r="17" spans="1:8" x14ac:dyDescent="0.25">
      <c r="A17" s="19"/>
      <c r="B17" s="19"/>
      <c r="C17" s="19"/>
      <c r="D17" s="19"/>
      <c r="E17" s="19"/>
      <c r="F17" s="19"/>
      <c r="G17" s="19"/>
      <c r="H17" s="19"/>
    </row>
    <row r="18" spans="1:8" ht="21" x14ac:dyDescent="0.35">
      <c r="A18" s="7" t="s">
        <v>21</v>
      </c>
      <c r="B18" s="8" t="s">
        <v>3</v>
      </c>
      <c r="C18" s="8" t="s">
        <v>4</v>
      </c>
      <c r="D18" s="8" t="s">
        <v>5</v>
      </c>
      <c r="E18" s="8" t="s">
        <v>6</v>
      </c>
      <c r="F18" s="8" t="s">
        <v>7</v>
      </c>
      <c r="G18" s="8" t="s">
        <v>8</v>
      </c>
      <c r="H18" s="9" t="s">
        <v>10</v>
      </c>
    </row>
    <row r="19" spans="1:8" x14ac:dyDescent="0.25">
      <c r="A19" s="10" t="s">
        <v>16</v>
      </c>
      <c r="B19" s="11" t="s">
        <v>18</v>
      </c>
      <c r="C19" s="11" t="s">
        <v>17</v>
      </c>
      <c r="D19" s="11" t="s">
        <v>18</v>
      </c>
      <c r="E19" s="11" t="s">
        <v>26</v>
      </c>
      <c r="F19" s="11" t="s">
        <v>18</v>
      </c>
      <c r="G19" s="11"/>
      <c r="H19" s="12"/>
    </row>
    <row r="20" spans="1:8" x14ac:dyDescent="0.25">
      <c r="A20" s="6" t="s">
        <v>22</v>
      </c>
      <c r="B20" s="1" t="s">
        <v>9</v>
      </c>
      <c r="C20" s="1" t="s">
        <v>9</v>
      </c>
      <c r="D20" s="1" t="s">
        <v>9</v>
      </c>
      <c r="E20" s="1" t="s">
        <v>9</v>
      </c>
      <c r="F20" s="1" t="s">
        <v>9</v>
      </c>
      <c r="G20" s="2"/>
      <c r="H20" s="2">
        <v>36</v>
      </c>
    </row>
    <row r="21" spans="1:8" x14ac:dyDescent="0.25">
      <c r="A21" s="3" t="s">
        <v>24</v>
      </c>
      <c r="C21" s="3" t="s">
        <v>25</v>
      </c>
      <c r="D21" s="17"/>
      <c r="E21" s="3" t="s">
        <v>41</v>
      </c>
      <c r="F21" s="1"/>
      <c r="G21" s="3"/>
      <c r="H21" s="18">
        <v>12</v>
      </c>
    </row>
    <row r="22" spans="1:8" x14ac:dyDescent="0.25">
      <c r="A22" s="77" t="s">
        <v>34</v>
      </c>
      <c r="B22" s="77"/>
      <c r="C22" s="77"/>
      <c r="D22" s="77"/>
      <c r="E22" s="77"/>
      <c r="F22" s="77"/>
      <c r="G22" s="77"/>
      <c r="H22" s="77"/>
    </row>
    <row r="23" spans="1:8" ht="15.75" thickBot="1" x14ac:dyDescent="0.3"/>
    <row r="24" spans="1:8" ht="21" x14ac:dyDescent="0.35">
      <c r="A24" s="34" t="s">
        <v>27</v>
      </c>
      <c r="B24" s="35" t="s">
        <v>3</v>
      </c>
      <c r="C24" s="35" t="s">
        <v>4</v>
      </c>
      <c r="D24" s="35" t="s">
        <v>5</v>
      </c>
      <c r="E24" s="35" t="s">
        <v>6</v>
      </c>
      <c r="F24" s="35" t="s">
        <v>7</v>
      </c>
      <c r="G24" s="35" t="s">
        <v>8</v>
      </c>
      <c r="H24" s="36" t="s">
        <v>10</v>
      </c>
    </row>
    <row r="25" spans="1:8" x14ac:dyDescent="0.25">
      <c r="A25" s="37" t="s">
        <v>16</v>
      </c>
      <c r="B25" s="13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/>
      <c r="H25" s="38"/>
    </row>
    <row r="26" spans="1:8" x14ac:dyDescent="0.25">
      <c r="A26" s="25" t="s">
        <v>32</v>
      </c>
      <c r="B26" s="1" t="s">
        <v>11</v>
      </c>
      <c r="C26" s="1" t="s">
        <v>33</v>
      </c>
      <c r="D26" s="1" t="s">
        <v>11</v>
      </c>
      <c r="E26" s="1" t="s">
        <v>33</v>
      </c>
      <c r="F26" s="5"/>
      <c r="G26" s="1"/>
      <c r="H26" s="26">
        <v>24</v>
      </c>
    </row>
    <row r="27" spans="1:8" x14ac:dyDescent="0.25">
      <c r="A27" s="25" t="s">
        <v>48</v>
      </c>
      <c r="B27" s="1" t="s">
        <v>35</v>
      </c>
      <c r="C27" s="1" t="s">
        <v>9</v>
      </c>
      <c r="D27" s="1" t="s">
        <v>35</v>
      </c>
      <c r="E27" s="1" t="s">
        <v>9</v>
      </c>
      <c r="F27" s="1" t="s">
        <v>9</v>
      </c>
      <c r="G27" s="1"/>
      <c r="H27" s="26">
        <v>36</v>
      </c>
    </row>
    <row r="28" spans="1:8" x14ac:dyDescent="0.25">
      <c r="A28" s="25" t="s">
        <v>39</v>
      </c>
      <c r="B28" s="1"/>
      <c r="C28" s="1"/>
      <c r="D28" s="1"/>
      <c r="E28" s="1"/>
      <c r="F28" s="5" t="s">
        <v>33</v>
      </c>
      <c r="G28" s="1"/>
      <c r="H28" s="26">
        <v>6</v>
      </c>
    </row>
    <row r="29" spans="1:8" ht="15.75" thickBot="1" x14ac:dyDescent="0.3">
      <c r="A29" s="80"/>
      <c r="B29" s="81"/>
      <c r="C29" s="81"/>
      <c r="D29" s="81"/>
      <c r="E29" s="81"/>
      <c r="F29" s="81"/>
      <c r="G29" s="81"/>
      <c r="H29" s="82"/>
    </row>
    <row r="30" spans="1:8" ht="15.75" thickBot="1" x14ac:dyDescent="0.3">
      <c r="A30" s="16"/>
      <c r="B30" s="16"/>
      <c r="C30" s="16"/>
      <c r="D30" s="16"/>
      <c r="E30" s="16"/>
      <c r="F30" s="16"/>
      <c r="G30" s="16"/>
      <c r="H30" s="16"/>
    </row>
    <row r="31" spans="1:8" ht="21" x14ac:dyDescent="0.35">
      <c r="A31" s="34" t="s">
        <v>28</v>
      </c>
      <c r="B31" s="35" t="s">
        <v>3</v>
      </c>
      <c r="C31" s="35" t="s">
        <v>4</v>
      </c>
      <c r="D31" s="35" t="s">
        <v>5</v>
      </c>
      <c r="E31" s="35" t="s">
        <v>6</v>
      </c>
      <c r="F31" s="35" t="s">
        <v>7</v>
      </c>
      <c r="G31" s="35" t="s">
        <v>8</v>
      </c>
      <c r="H31" s="36" t="s">
        <v>10</v>
      </c>
    </row>
    <row r="32" spans="1:8" x14ac:dyDescent="0.25">
      <c r="A32" s="37" t="s">
        <v>16</v>
      </c>
      <c r="B32" s="13" t="s">
        <v>30</v>
      </c>
      <c r="C32" s="13" t="s">
        <v>19</v>
      </c>
      <c r="D32" s="13" t="s">
        <v>30</v>
      </c>
      <c r="E32" s="13" t="s">
        <v>20</v>
      </c>
      <c r="F32" s="13" t="s">
        <v>30</v>
      </c>
      <c r="G32" s="13" t="s">
        <v>30</v>
      </c>
      <c r="H32" s="38"/>
    </row>
    <row r="33" spans="1:8" x14ac:dyDescent="0.25">
      <c r="A33" s="32" t="s">
        <v>31</v>
      </c>
      <c r="B33" s="1" t="s">
        <v>42</v>
      </c>
      <c r="C33" s="1" t="s">
        <v>42</v>
      </c>
      <c r="D33" s="1" t="s">
        <v>42</v>
      </c>
      <c r="E33" s="1" t="s">
        <v>35</v>
      </c>
      <c r="F33" s="1" t="s">
        <v>42</v>
      </c>
      <c r="G33" s="14"/>
      <c r="H33" s="26">
        <v>36</v>
      </c>
    </row>
    <row r="34" spans="1:8" x14ac:dyDescent="0.25">
      <c r="A34" s="41" t="s">
        <v>36</v>
      </c>
      <c r="B34" s="1" t="s">
        <v>12</v>
      </c>
      <c r="C34" s="5" t="s">
        <v>37</v>
      </c>
      <c r="D34" s="39" t="s">
        <v>12</v>
      </c>
      <c r="E34" s="5" t="s">
        <v>12</v>
      </c>
      <c r="F34" s="1"/>
      <c r="G34" s="14"/>
      <c r="H34" s="26">
        <v>28</v>
      </c>
    </row>
    <row r="35" spans="1:8" x14ac:dyDescent="0.25">
      <c r="A35" s="25" t="s">
        <v>43</v>
      </c>
      <c r="B35" s="5"/>
      <c r="C35" s="1"/>
      <c r="D35" s="40" t="s">
        <v>50</v>
      </c>
      <c r="E35" s="5"/>
      <c r="F35" s="5" t="s">
        <v>44</v>
      </c>
      <c r="G35" s="5" t="s">
        <v>44</v>
      </c>
      <c r="H35" s="26">
        <v>18</v>
      </c>
    </row>
    <row r="36" spans="1:8" x14ac:dyDescent="0.25">
      <c r="A36" s="83" t="s">
        <v>46</v>
      </c>
      <c r="B36" s="84"/>
      <c r="C36" s="84"/>
      <c r="D36" s="84"/>
      <c r="E36" s="84"/>
      <c r="F36" s="84"/>
      <c r="G36" s="84"/>
      <c r="H36" s="85"/>
    </row>
    <row r="37" spans="1:8" ht="15.75" thickBot="1" x14ac:dyDescent="0.3">
      <c r="A37" s="72" t="s">
        <v>45</v>
      </c>
      <c r="B37" s="73"/>
      <c r="C37" s="73"/>
      <c r="D37" s="73"/>
      <c r="E37" s="73"/>
      <c r="F37" s="73"/>
      <c r="G37" s="73"/>
      <c r="H37" s="74"/>
    </row>
  </sheetData>
  <mergeCells count="7">
    <mergeCell ref="A37:H37"/>
    <mergeCell ref="A1:H1"/>
    <mergeCell ref="A10:H10"/>
    <mergeCell ref="A22:H22"/>
    <mergeCell ref="A16:H16"/>
    <mergeCell ref="A29:H29"/>
    <mergeCell ref="A36:H36"/>
  </mergeCells>
  <pageMargins left="1.91" right="0.70866141732283472" top="0.74803149606299213" bottom="0.74803149606299213" header="0.31496062992125984" footer="0.31496062992125984"/>
  <pageSetup paperSize="9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abSelected="1" workbookViewId="0">
      <selection activeCell="B2" sqref="B2"/>
    </sheetView>
  </sheetViews>
  <sheetFormatPr defaultRowHeight="15" x14ac:dyDescent="0.25"/>
  <cols>
    <col min="1" max="1" width="28" customWidth="1"/>
    <col min="2" max="2" width="16.7109375" customWidth="1"/>
    <col min="3" max="3" width="9" customWidth="1"/>
    <col min="4" max="4" width="11.7109375" customWidth="1"/>
    <col min="5" max="5" width="8.42578125" customWidth="1"/>
    <col min="6" max="6" width="6.7109375" customWidth="1"/>
    <col min="7" max="9" width="11.7109375" customWidth="1"/>
    <col min="10" max="10" width="11.85546875" customWidth="1"/>
    <col min="11" max="11" width="11.5703125" customWidth="1"/>
    <col min="12" max="12" width="13" customWidth="1"/>
  </cols>
  <sheetData>
    <row r="1" spans="1:13" ht="24" thickBot="1" x14ac:dyDescent="0.4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17.45" customHeight="1" thickBot="1" x14ac:dyDescent="0.35">
      <c r="A2" s="48" t="s">
        <v>53</v>
      </c>
      <c r="B2" s="49">
        <v>5000</v>
      </c>
      <c r="C2" s="50"/>
      <c r="D2" s="50" t="s">
        <v>73</v>
      </c>
      <c r="E2" s="50"/>
      <c r="F2" s="50"/>
      <c r="G2" s="54">
        <f>C11+F11+C18+F18+C25+F25</f>
        <v>990</v>
      </c>
      <c r="H2" s="48"/>
      <c r="I2" s="50"/>
      <c r="J2" s="50"/>
      <c r="K2" s="50"/>
    </row>
    <row r="3" spans="1:13" ht="21" x14ac:dyDescent="0.35">
      <c r="A3" s="27" t="s">
        <v>0</v>
      </c>
      <c r="B3" s="35" t="s">
        <v>72</v>
      </c>
      <c r="C3" s="35" t="s">
        <v>74</v>
      </c>
      <c r="D3" s="35"/>
      <c r="E3" s="35" t="s">
        <v>71</v>
      </c>
      <c r="F3" s="35" t="s">
        <v>74</v>
      </c>
      <c r="G3" s="45"/>
      <c r="H3" s="45"/>
      <c r="I3" s="35" t="s">
        <v>63</v>
      </c>
      <c r="J3" s="35" t="s">
        <v>70</v>
      </c>
      <c r="K3" s="36" t="s">
        <v>10</v>
      </c>
    </row>
    <row r="4" spans="1:13" x14ac:dyDescent="0.25">
      <c r="A4" s="30" t="s">
        <v>16</v>
      </c>
      <c r="B4" s="4"/>
      <c r="C4" s="4"/>
      <c r="D4" s="4"/>
      <c r="E4" s="4"/>
      <c r="F4" s="4"/>
      <c r="G4" s="4"/>
      <c r="H4" s="4"/>
      <c r="I4" s="4"/>
      <c r="J4" s="4"/>
      <c r="K4" s="31"/>
    </row>
    <row r="5" spans="1:13" x14ac:dyDescent="0.25">
      <c r="A5" s="25" t="s">
        <v>1</v>
      </c>
      <c r="B5" s="1" t="s">
        <v>78</v>
      </c>
      <c r="C5" s="1">
        <v>34</v>
      </c>
      <c r="D5" s="55">
        <f>(B2/G2)*C5</f>
        <v>171.71717171717171</v>
      </c>
      <c r="E5" s="1">
        <v>5</v>
      </c>
      <c r="F5" s="1">
        <v>138</v>
      </c>
      <c r="G5" s="55">
        <f>(B2/G2)*F5</f>
        <v>696.96969696969688</v>
      </c>
      <c r="H5" s="70">
        <f>D5+G5</f>
        <v>868.68686868686859</v>
      </c>
      <c r="I5" s="1"/>
      <c r="J5" s="1"/>
      <c r="K5" s="26">
        <v>36</v>
      </c>
    </row>
    <row r="6" spans="1:13" x14ac:dyDescent="0.25">
      <c r="A6" s="25" t="s">
        <v>47</v>
      </c>
      <c r="B6" s="1" t="s">
        <v>78</v>
      </c>
      <c r="C6" s="1">
        <v>31</v>
      </c>
      <c r="D6" s="55">
        <f>(B2/G2)*C6</f>
        <v>156.56565656565655</v>
      </c>
      <c r="E6" s="1">
        <v>5</v>
      </c>
      <c r="F6" s="1">
        <v>35</v>
      </c>
      <c r="G6" s="55">
        <f>(B2/G2)*F6</f>
        <v>176.76767676767676</v>
      </c>
      <c r="H6" s="70">
        <f>D6+G6</f>
        <v>333.33333333333331</v>
      </c>
      <c r="I6" s="1"/>
      <c r="J6" s="1"/>
      <c r="K6" s="26" t="s">
        <v>88</v>
      </c>
    </row>
    <row r="7" spans="1:13" x14ac:dyDescent="0.25">
      <c r="A7" s="25" t="s">
        <v>2</v>
      </c>
      <c r="B7" s="1" t="s">
        <v>78</v>
      </c>
      <c r="C7" s="1">
        <v>34</v>
      </c>
      <c r="D7" s="55">
        <f>(B2/G2)*C7</f>
        <v>171.71717171717171</v>
      </c>
      <c r="E7" s="1">
        <v>5</v>
      </c>
      <c r="F7" s="1">
        <v>125</v>
      </c>
      <c r="G7" s="55">
        <f>(B2/G2)*F7</f>
        <v>631.31313131313129</v>
      </c>
      <c r="H7" s="70">
        <f t="shared" ref="H7:H10" si="0">D7+G7</f>
        <v>803.030303030303</v>
      </c>
      <c r="I7" s="1"/>
      <c r="J7" s="1"/>
      <c r="K7" s="26">
        <v>36</v>
      </c>
    </row>
    <row r="8" spans="1:13" x14ac:dyDescent="0.25">
      <c r="A8" s="32" t="s">
        <v>23</v>
      </c>
      <c r="B8" s="67" t="s">
        <v>78</v>
      </c>
      <c r="C8" s="1">
        <v>28</v>
      </c>
      <c r="D8" s="55">
        <f>(B2/G2)*C8</f>
        <v>141.4141414141414</v>
      </c>
      <c r="E8" s="3">
        <v>3</v>
      </c>
      <c r="F8" s="1">
        <v>79</v>
      </c>
      <c r="G8" s="55">
        <f>(B2/G2)*F8</f>
        <v>398.98989898989896</v>
      </c>
      <c r="H8" s="70">
        <f t="shared" si="0"/>
        <v>540.40404040404042</v>
      </c>
      <c r="I8" s="15"/>
      <c r="J8" s="2"/>
      <c r="K8" s="26">
        <v>18</v>
      </c>
    </row>
    <row r="9" spans="1:13" x14ac:dyDescent="0.25">
      <c r="A9" s="25" t="s">
        <v>49</v>
      </c>
      <c r="B9" s="1" t="s">
        <v>90</v>
      </c>
      <c r="C9" s="1">
        <v>0</v>
      </c>
      <c r="D9" s="55"/>
      <c r="E9" s="1">
        <v>0</v>
      </c>
      <c r="F9">
        <v>0</v>
      </c>
      <c r="G9" s="66"/>
      <c r="H9" s="70">
        <f t="shared" si="0"/>
        <v>0</v>
      </c>
      <c r="I9" s="1"/>
      <c r="K9" s="26">
        <v>12</v>
      </c>
    </row>
    <row r="10" spans="1:13" x14ac:dyDescent="0.25">
      <c r="A10" s="33" t="s">
        <v>39</v>
      </c>
      <c r="B10" s="3" t="s">
        <v>90</v>
      </c>
      <c r="C10" s="3">
        <v>0</v>
      </c>
      <c r="D10" s="55"/>
      <c r="E10" s="3" t="s">
        <v>91</v>
      </c>
      <c r="F10" s="3">
        <v>0</v>
      </c>
      <c r="G10" s="69"/>
      <c r="H10" s="70">
        <f t="shared" si="0"/>
        <v>0</v>
      </c>
      <c r="I10" s="3"/>
      <c r="J10" s="17"/>
      <c r="K10" s="68" t="s">
        <v>89</v>
      </c>
      <c r="M10" s="66"/>
    </row>
    <row r="11" spans="1:13" x14ac:dyDescent="0.25">
      <c r="A11" s="1"/>
      <c r="B11" s="1"/>
      <c r="C11" s="51">
        <f>SUM(C5:C10)</f>
        <v>127</v>
      </c>
      <c r="D11" s="55">
        <f>SUM(D5:D10)</f>
        <v>641.41414141414134</v>
      </c>
      <c r="E11" s="1"/>
      <c r="F11" s="51">
        <f>SUM(F5:F10)</f>
        <v>377</v>
      </c>
      <c r="G11" s="55">
        <f>SUM(G5:G10)</f>
        <v>1904.0404040404037</v>
      </c>
      <c r="H11" s="55">
        <f>SUM(H5:H10)</f>
        <v>2545.454545454545</v>
      </c>
      <c r="I11" s="1"/>
      <c r="J11" s="1"/>
      <c r="K11" s="1"/>
    </row>
    <row r="12" spans="1:13" ht="15.75" thickBot="1" x14ac:dyDescent="0.3">
      <c r="A12" s="72" t="s">
        <v>40</v>
      </c>
      <c r="B12" s="73"/>
      <c r="C12" s="73"/>
      <c r="D12" s="73"/>
      <c r="E12" s="73"/>
      <c r="F12" s="73"/>
      <c r="G12" s="73"/>
      <c r="H12" s="73"/>
      <c r="I12" s="73"/>
      <c r="J12" s="73"/>
      <c r="K12" s="74"/>
    </row>
    <row r="13" spans="1:13" ht="15.75" thickBot="1" x14ac:dyDescent="0.3"/>
    <row r="14" spans="1:13" ht="21" x14ac:dyDescent="0.35">
      <c r="A14" s="20" t="s">
        <v>13</v>
      </c>
      <c r="B14" s="35" t="s">
        <v>72</v>
      </c>
      <c r="C14" s="35" t="s">
        <v>74</v>
      </c>
      <c r="D14" s="35"/>
      <c r="E14" s="35" t="s">
        <v>71</v>
      </c>
      <c r="F14" s="35" t="s">
        <v>74</v>
      </c>
      <c r="G14" s="45"/>
      <c r="H14" s="45"/>
      <c r="I14" s="35" t="s">
        <v>63</v>
      </c>
      <c r="J14" s="35" t="s">
        <v>70</v>
      </c>
      <c r="K14" s="36" t="s">
        <v>10</v>
      </c>
    </row>
    <row r="15" spans="1:13" x14ac:dyDescent="0.25">
      <c r="A15" s="23" t="s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24"/>
    </row>
    <row r="16" spans="1:13" x14ac:dyDescent="0.25">
      <c r="A16" s="25" t="s">
        <v>14</v>
      </c>
      <c r="B16" s="1" t="s">
        <v>61</v>
      </c>
      <c r="C16" s="1">
        <v>34</v>
      </c>
      <c r="D16" s="55">
        <f>(B2/G2)*C16</f>
        <v>171.71717171717171</v>
      </c>
      <c r="E16" s="1">
        <v>5</v>
      </c>
      <c r="F16" s="1">
        <v>128</v>
      </c>
      <c r="G16" s="55">
        <f>(B2/G2)*F16</f>
        <v>646.46464646464642</v>
      </c>
      <c r="H16" s="70">
        <f>D16+G16</f>
        <v>818.18181818181813</v>
      </c>
      <c r="I16" s="5"/>
      <c r="J16" s="1"/>
      <c r="K16" s="26">
        <v>30</v>
      </c>
    </row>
    <row r="17" spans="1:11" x14ac:dyDescent="0.25">
      <c r="A17" s="25" t="s">
        <v>15</v>
      </c>
      <c r="B17" s="1" t="s">
        <v>61</v>
      </c>
      <c r="C17" s="1">
        <v>30</v>
      </c>
      <c r="D17" s="55">
        <f>(B2/G2)*C17</f>
        <v>151.5151515151515</v>
      </c>
      <c r="E17" s="1">
        <v>5</v>
      </c>
      <c r="F17" s="1">
        <v>133</v>
      </c>
      <c r="G17" s="55">
        <f>(B2/G2)*F17</f>
        <v>671.71717171717171</v>
      </c>
      <c r="H17" s="70">
        <f>D17+G17</f>
        <v>823.23232323232321</v>
      </c>
      <c r="I17" s="1"/>
      <c r="J17" s="1"/>
      <c r="K17" s="26">
        <v>36</v>
      </c>
    </row>
    <row r="18" spans="1:11" x14ac:dyDescent="0.25">
      <c r="A18" s="1"/>
      <c r="B18" s="1"/>
      <c r="C18" s="51">
        <f>SUM(C16:C17)</f>
        <v>64</v>
      </c>
      <c r="D18" s="1"/>
      <c r="E18" s="1"/>
      <c r="F18" s="51">
        <f>SUM(F16:F17)</f>
        <v>261</v>
      </c>
      <c r="G18" s="1"/>
      <c r="H18" s="55">
        <f>SUM(H16:H17)</f>
        <v>1641.4141414141413</v>
      </c>
      <c r="I18" s="1"/>
      <c r="J18" s="1"/>
      <c r="K18" s="1"/>
    </row>
    <row r="19" spans="1:11" ht="15.75" thickBot="1" x14ac:dyDescent="0.3">
      <c r="A19" s="72" t="s">
        <v>51</v>
      </c>
      <c r="B19" s="73"/>
      <c r="C19" s="73"/>
      <c r="D19" s="73"/>
      <c r="E19" s="73"/>
      <c r="F19" s="73"/>
      <c r="G19" s="73"/>
      <c r="H19" s="73"/>
      <c r="I19" s="73"/>
      <c r="J19" s="73"/>
      <c r="K19" s="74"/>
    </row>
    <row r="20" spans="1:11" ht="15.75" thickBo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21" x14ac:dyDescent="0.35">
      <c r="A21" s="7" t="s">
        <v>21</v>
      </c>
      <c r="B21" s="35" t="s">
        <v>72</v>
      </c>
      <c r="C21" s="35" t="s">
        <v>74</v>
      </c>
      <c r="D21" s="35"/>
      <c r="E21" s="35" t="s">
        <v>71</v>
      </c>
      <c r="F21" s="35" t="s">
        <v>74</v>
      </c>
      <c r="G21" s="45"/>
      <c r="H21" s="45"/>
      <c r="I21" s="35" t="s">
        <v>63</v>
      </c>
      <c r="J21" s="35" t="s">
        <v>70</v>
      </c>
      <c r="K21" s="36" t="s">
        <v>10</v>
      </c>
    </row>
    <row r="22" spans="1:11" x14ac:dyDescent="0.25">
      <c r="A22" s="10" t="s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</row>
    <row r="23" spans="1:11" x14ac:dyDescent="0.25">
      <c r="A23" s="6" t="s">
        <v>22</v>
      </c>
      <c r="B23" s="1" t="s">
        <v>92</v>
      </c>
      <c r="C23" s="1">
        <v>0</v>
      </c>
      <c r="D23" s="1"/>
      <c r="E23" s="1">
        <v>5</v>
      </c>
      <c r="F23" s="1">
        <v>161</v>
      </c>
      <c r="G23" s="55">
        <f>(B2/G2)*F23</f>
        <v>813.13131313131305</v>
      </c>
      <c r="H23" s="70">
        <f>G23</f>
        <v>813.13131313131305</v>
      </c>
      <c r="I23" s="1"/>
      <c r="J23" s="2"/>
      <c r="K23" s="2">
        <v>36</v>
      </c>
    </row>
    <row r="24" spans="1:11" x14ac:dyDescent="0.25">
      <c r="A24" s="1" t="s">
        <v>24</v>
      </c>
      <c r="B24" s="1" t="s">
        <v>92</v>
      </c>
      <c r="C24" s="1">
        <v>0</v>
      </c>
      <c r="D24" s="1"/>
      <c r="E24" s="5">
        <v>0</v>
      </c>
      <c r="F24" s="1">
        <v>0</v>
      </c>
      <c r="G24" s="1"/>
      <c r="H24" s="1"/>
      <c r="I24" s="1"/>
      <c r="J24" s="1"/>
      <c r="K24" s="2">
        <v>12</v>
      </c>
    </row>
    <row r="25" spans="1:11" x14ac:dyDescent="0.25">
      <c r="A25" s="1"/>
      <c r="B25" s="1"/>
      <c r="C25" s="1"/>
      <c r="D25" s="1"/>
      <c r="E25" s="1"/>
      <c r="F25" s="51">
        <f>SUM(F23:F24)</f>
        <v>161</v>
      </c>
      <c r="G25" s="1"/>
      <c r="H25" s="55">
        <f>SUM(H23:H24)</f>
        <v>813.13131313131305</v>
      </c>
      <c r="I25" s="1"/>
      <c r="J25" s="1"/>
      <c r="K25" s="1"/>
    </row>
    <row r="26" spans="1:11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3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3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3" ht="15.75" thickBo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3" ht="19.5" thickBot="1" x14ac:dyDescent="0.35">
      <c r="A37" s="48" t="s">
        <v>53</v>
      </c>
      <c r="B37" s="49">
        <v>2000</v>
      </c>
      <c r="C37" s="50"/>
      <c r="D37" s="50" t="s">
        <v>73</v>
      </c>
      <c r="E37" s="50"/>
      <c r="F37" s="50"/>
      <c r="G37" s="54">
        <f>G39+G47</f>
        <v>1191</v>
      </c>
      <c r="H37" s="48"/>
      <c r="I37" s="50"/>
      <c r="J37" s="50"/>
      <c r="K37" s="50"/>
    </row>
    <row r="38" spans="1:13" ht="21.75" thickBot="1" x14ac:dyDescent="0.4">
      <c r="A38" s="34" t="s">
        <v>27</v>
      </c>
      <c r="B38" s="35" t="s">
        <v>72</v>
      </c>
      <c r="C38" s="35" t="s">
        <v>74</v>
      </c>
      <c r="D38" s="35"/>
      <c r="E38" s="35" t="s">
        <v>71</v>
      </c>
      <c r="F38" s="35" t="s">
        <v>74</v>
      </c>
      <c r="G38" s="45"/>
      <c r="H38" s="45"/>
      <c r="I38" s="35" t="s">
        <v>63</v>
      </c>
      <c r="J38" s="35" t="s">
        <v>70</v>
      </c>
      <c r="K38" s="36" t="s">
        <v>10</v>
      </c>
    </row>
    <row r="39" spans="1:13" ht="15.75" thickBot="1" x14ac:dyDescent="0.3">
      <c r="A39" s="37" t="s">
        <v>16</v>
      </c>
      <c r="B39" s="13"/>
      <c r="C39" s="13"/>
      <c r="D39" s="13"/>
      <c r="E39" s="13"/>
      <c r="F39" s="43"/>
      <c r="G39" s="57">
        <f>C43+F43</f>
        <v>676</v>
      </c>
      <c r="H39" s="62"/>
      <c r="I39" s="44"/>
      <c r="J39" s="13"/>
      <c r="K39" s="38"/>
    </row>
    <row r="40" spans="1:13" x14ac:dyDescent="0.25">
      <c r="A40" s="25" t="s">
        <v>32</v>
      </c>
      <c r="B40" s="1" t="s">
        <v>57</v>
      </c>
      <c r="C40" s="1">
        <v>158</v>
      </c>
      <c r="D40" s="55">
        <f>(B37/G37)*C40</f>
        <v>265.32325776658269</v>
      </c>
      <c r="E40" s="1" t="s">
        <v>58</v>
      </c>
      <c r="F40" s="1">
        <v>158</v>
      </c>
      <c r="G40" s="58">
        <f>(B37/G37)*F40</f>
        <v>265.32325776658269</v>
      </c>
      <c r="H40" s="63">
        <f>D40+G40</f>
        <v>530.64651553316537</v>
      </c>
      <c r="I40" s="60" t="s">
        <v>68</v>
      </c>
      <c r="J40" s="1">
        <v>10</v>
      </c>
      <c r="K40" s="26" t="s">
        <v>54</v>
      </c>
    </row>
    <row r="41" spans="1:13" x14ac:dyDescent="0.25">
      <c r="A41" s="25" t="s">
        <v>48</v>
      </c>
      <c r="B41" s="1" t="s">
        <v>59</v>
      </c>
      <c r="C41" s="1">
        <v>160</v>
      </c>
      <c r="D41" s="55">
        <f>(B37/G37)*C41</f>
        <v>268.68178001679263</v>
      </c>
      <c r="E41" s="1" t="s">
        <v>60</v>
      </c>
      <c r="F41" s="1">
        <v>160</v>
      </c>
      <c r="G41" s="59">
        <f>(B37/G37)*F41</f>
        <v>268.68178001679263</v>
      </c>
      <c r="H41" s="63">
        <f>D41+G41</f>
        <v>537.36356003358526</v>
      </c>
      <c r="I41" s="61" t="s">
        <v>69</v>
      </c>
      <c r="J41" s="1">
        <v>9</v>
      </c>
      <c r="K41" s="26" t="s">
        <v>55</v>
      </c>
    </row>
    <row r="42" spans="1:13" ht="15.75" thickBot="1" x14ac:dyDescent="0.3">
      <c r="A42" s="25" t="s">
        <v>39</v>
      </c>
      <c r="B42" s="1" t="s">
        <v>61</v>
      </c>
      <c r="C42" s="1">
        <v>18</v>
      </c>
      <c r="D42" s="55">
        <f>(B37/G37)*C42</f>
        <v>30.22670025188917</v>
      </c>
      <c r="E42" s="1" t="s">
        <v>62</v>
      </c>
      <c r="F42" s="1">
        <v>22</v>
      </c>
      <c r="G42" s="59">
        <f>(B37/G37)*F42</f>
        <v>36.943744752308987</v>
      </c>
      <c r="H42" s="64">
        <f>D42+G42</f>
        <v>67.170445004198157</v>
      </c>
      <c r="I42" s="60" t="s">
        <v>69</v>
      </c>
      <c r="J42" s="1">
        <v>9</v>
      </c>
      <c r="K42" s="26" t="s">
        <v>56</v>
      </c>
      <c r="M42" s="66"/>
    </row>
    <row r="43" spans="1:13" x14ac:dyDescent="0.25">
      <c r="A43" s="47" t="s">
        <v>75</v>
      </c>
      <c r="C43" s="46">
        <f>SUM(C40:C42)</f>
        <v>336</v>
      </c>
      <c r="F43" s="46">
        <f>SUM(F40:F42)</f>
        <v>340</v>
      </c>
      <c r="H43" s="66">
        <f>SUM(H39:H42)</f>
        <v>1135.1805205709488</v>
      </c>
    </row>
    <row r="44" spans="1:13" ht="15.75" thickBot="1" x14ac:dyDescent="0.3">
      <c r="A44" s="80"/>
      <c r="B44" s="81"/>
      <c r="C44" s="81"/>
      <c r="D44" s="81"/>
      <c r="E44" s="81"/>
      <c r="F44" s="81"/>
      <c r="G44" s="81"/>
      <c r="H44" s="81"/>
      <c r="I44" s="81"/>
      <c r="J44" s="81"/>
      <c r="K44" s="82"/>
    </row>
    <row r="45" spans="1:13" ht="15.75" thickBo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3" ht="21.75" thickBot="1" x14ac:dyDescent="0.4">
      <c r="A46" s="34" t="s">
        <v>28</v>
      </c>
      <c r="B46" s="35"/>
      <c r="C46" s="35"/>
      <c r="D46" s="35"/>
      <c r="E46" s="35"/>
      <c r="F46" s="35"/>
      <c r="G46" s="45"/>
      <c r="H46" s="45"/>
      <c r="I46" s="35"/>
      <c r="J46" s="35"/>
      <c r="K46" s="36" t="s">
        <v>10</v>
      </c>
    </row>
    <row r="47" spans="1:13" ht="15.75" thickBot="1" x14ac:dyDescent="0.3">
      <c r="A47" s="37" t="s">
        <v>16</v>
      </c>
      <c r="B47" s="13"/>
      <c r="C47" s="13"/>
      <c r="D47" s="13"/>
      <c r="E47" s="13"/>
      <c r="F47" s="43"/>
      <c r="G47" s="57">
        <f>C53+F53</f>
        <v>515</v>
      </c>
      <c r="H47" s="62"/>
      <c r="I47" s="44"/>
      <c r="J47" s="13"/>
      <c r="K47" s="38"/>
    </row>
    <row r="48" spans="1:13" x14ac:dyDescent="0.25">
      <c r="A48" s="32" t="s">
        <v>31</v>
      </c>
      <c r="B48" s="1" t="s">
        <v>78</v>
      </c>
      <c r="C48" s="1">
        <v>114</v>
      </c>
      <c r="D48" s="55">
        <f>(B37/G37)*C48</f>
        <v>191.43576826196474</v>
      </c>
      <c r="E48" s="1" t="s">
        <v>60</v>
      </c>
      <c r="F48" s="1">
        <v>33</v>
      </c>
      <c r="G48" s="58">
        <f>(B37/G37)*F48</f>
        <v>55.415617128463474</v>
      </c>
      <c r="H48" s="63">
        <f>D48+G48</f>
        <v>246.85138539042822</v>
      </c>
      <c r="I48" s="61" t="s">
        <v>85</v>
      </c>
      <c r="J48" s="14"/>
      <c r="K48" s="26" t="s">
        <v>65</v>
      </c>
    </row>
    <row r="49" spans="1:11" x14ac:dyDescent="0.25">
      <c r="A49" s="41" t="s">
        <v>36</v>
      </c>
      <c r="B49" s="1" t="s">
        <v>78</v>
      </c>
      <c r="C49" s="5">
        <v>57</v>
      </c>
      <c r="D49" s="56">
        <f>(B37/G37)*C49</f>
        <v>95.71788413098237</v>
      </c>
      <c r="E49" s="1" t="s">
        <v>64</v>
      </c>
      <c r="F49" s="5">
        <v>100</v>
      </c>
      <c r="G49" s="65">
        <f>(B37/G37)*F49</f>
        <v>167.92611251049539</v>
      </c>
      <c r="H49" s="63">
        <f t="shared" ref="H49:H52" si="1">D49+G49</f>
        <v>263.64399664147777</v>
      </c>
      <c r="I49" s="61" t="s">
        <v>86</v>
      </c>
      <c r="J49" s="14"/>
      <c r="K49" s="26" t="s">
        <v>66</v>
      </c>
    </row>
    <row r="50" spans="1:11" x14ac:dyDescent="0.25">
      <c r="A50" s="25" t="s">
        <v>43</v>
      </c>
      <c r="B50" s="5" t="s">
        <v>79</v>
      </c>
      <c r="C50" s="1">
        <v>5</v>
      </c>
      <c r="D50" s="55">
        <f>(B37/G37)*C50</f>
        <v>8.3963056255247697</v>
      </c>
      <c r="E50" s="40" t="s">
        <v>64</v>
      </c>
      <c r="F50" s="5">
        <v>97</v>
      </c>
      <c r="G50" s="65">
        <f>(B37/G37)*F50</f>
        <v>162.88832913518053</v>
      </c>
      <c r="H50" s="63">
        <v>171.25</v>
      </c>
      <c r="I50" s="60"/>
      <c r="J50" s="5"/>
      <c r="K50" s="26" t="s">
        <v>67</v>
      </c>
    </row>
    <row r="51" spans="1:11" x14ac:dyDescent="0.25">
      <c r="A51" s="1" t="s">
        <v>76</v>
      </c>
      <c r="B51" s="5" t="s">
        <v>77</v>
      </c>
      <c r="C51" s="1">
        <v>19</v>
      </c>
      <c r="D51" s="55">
        <f>(B37/G37)*C51</f>
        <v>31.905961376994124</v>
      </c>
      <c r="E51" s="40" t="s">
        <v>58</v>
      </c>
      <c r="F51" s="5">
        <v>62</v>
      </c>
      <c r="G51" s="65">
        <f>(B37/G37)*F51</f>
        <v>104.11418975650714</v>
      </c>
      <c r="H51" s="63">
        <f t="shared" si="1"/>
        <v>136.02015113350126</v>
      </c>
      <c r="I51" s="60" t="s">
        <v>87</v>
      </c>
      <c r="J51" s="5"/>
      <c r="K51" s="2" t="s">
        <v>83</v>
      </c>
    </row>
    <row r="52" spans="1:11" ht="15.75" thickBot="1" x14ac:dyDescent="0.3">
      <c r="A52" s="1" t="s">
        <v>80</v>
      </c>
      <c r="B52" s="5" t="s">
        <v>81</v>
      </c>
      <c r="C52" s="1">
        <v>14</v>
      </c>
      <c r="D52" s="55">
        <f>(B37/G37)*C52</f>
        <v>23.509655751469353</v>
      </c>
      <c r="E52" s="40" t="s">
        <v>62</v>
      </c>
      <c r="F52" s="5">
        <v>14</v>
      </c>
      <c r="G52" s="65">
        <f>(B37/G37)*F52</f>
        <v>23.509655751469353</v>
      </c>
      <c r="H52" s="64">
        <f t="shared" si="1"/>
        <v>47.019311502938706</v>
      </c>
      <c r="I52" s="60"/>
      <c r="J52" s="5"/>
      <c r="K52" s="2" t="s">
        <v>82</v>
      </c>
    </row>
    <row r="53" spans="1:11" x14ac:dyDescent="0.25">
      <c r="A53" s="52" t="s">
        <v>84</v>
      </c>
      <c r="B53" s="1"/>
      <c r="C53" s="51">
        <f>SUM(C48:C52)</f>
        <v>209</v>
      </c>
      <c r="D53" s="1"/>
      <c r="E53" s="1"/>
      <c r="F53" s="51">
        <f>SUM(F48:F52)</f>
        <v>306</v>
      </c>
      <c r="G53" s="1"/>
      <c r="H53" s="71">
        <f>SUM(H48:H52)</f>
        <v>864.78484466834607</v>
      </c>
      <c r="I53" s="1"/>
      <c r="J53" s="1"/>
      <c r="K53" s="1"/>
    </row>
    <row r="54" spans="1:11" x14ac:dyDescent="0.25">
      <c r="A54" s="1"/>
      <c r="B54" s="1"/>
      <c r="C54" s="53"/>
      <c r="D54" s="1"/>
      <c r="E54" s="1"/>
      <c r="F54" s="53"/>
      <c r="G54" s="1"/>
      <c r="H54" s="55"/>
      <c r="I54" s="1"/>
      <c r="J54" s="1"/>
      <c r="K54" s="1"/>
    </row>
    <row r="55" spans="1:11" x14ac:dyDescent="0.25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8"/>
    </row>
    <row r="56" spans="1:11" ht="15.75" thickBot="1" x14ac:dyDescent="0.3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4"/>
    </row>
    <row r="57" spans="1:11" x14ac:dyDescent="0.25">
      <c r="H57" t="s">
        <v>103</v>
      </c>
    </row>
  </sheetData>
  <mergeCells count="7">
    <mergeCell ref="A56:K56"/>
    <mergeCell ref="A1:K1"/>
    <mergeCell ref="A12:K12"/>
    <mergeCell ref="A19:K19"/>
    <mergeCell ref="A26:K26"/>
    <mergeCell ref="A44:K44"/>
    <mergeCell ref="A55:K5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C5" sqref="C5"/>
    </sheetView>
  </sheetViews>
  <sheetFormatPr defaultRowHeight="15" x14ac:dyDescent="0.25"/>
  <cols>
    <col min="1" max="1" width="37.5703125" customWidth="1"/>
    <col min="2" max="2" width="38.5703125" customWidth="1"/>
    <col min="3" max="3" width="35.85546875" customWidth="1"/>
  </cols>
  <sheetData>
    <row r="1" spans="1:3" ht="21" x14ac:dyDescent="0.35">
      <c r="A1" s="27" t="s">
        <v>0</v>
      </c>
      <c r="B1" s="35"/>
      <c r="C1" s="35"/>
    </row>
    <row r="2" spans="1:3" x14ac:dyDescent="0.25">
      <c r="A2" s="30" t="s">
        <v>16</v>
      </c>
      <c r="B2" s="4"/>
      <c r="C2" s="4"/>
    </row>
    <row r="3" spans="1:3" x14ac:dyDescent="0.25">
      <c r="A3" s="25" t="s">
        <v>1</v>
      </c>
      <c r="B3" s="1" t="s">
        <v>93</v>
      </c>
      <c r="C3" s="1"/>
    </row>
    <row r="4" spans="1:3" x14ac:dyDescent="0.25">
      <c r="A4" s="25" t="s">
        <v>47</v>
      </c>
      <c r="B4" s="1" t="s">
        <v>94</v>
      </c>
      <c r="C4" s="1" t="s">
        <v>102</v>
      </c>
    </row>
    <row r="5" spans="1:3" x14ac:dyDescent="0.25">
      <c r="A5" s="25" t="s">
        <v>2</v>
      </c>
      <c r="B5" s="1" t="s">
        <v>93</v>
      </c>
      <c r="C5" s="1" t="s">
        <v>102</v>
      </c>
    </row>
    <row r="6" spans="1:3" x14ac:dyDescent="0.25">
      <c r="A6" s="32" t="s">
        <v>23</v>
      </c>
      <c r="B6" s="67" t="s">
        <v>95</v>
      </c>
      <c r="C6" s="1" t="s">
        <v>97</v>
      </c>
    </row>
    <row r="7" spans="1:3" x14ac:dyDescent="0.25">
      <c r="A7" s="25" t="s">
        <v>49</v>
      </c>
      <c r="B7" s="1" t="s">
        <v>93</v>
      </c>
      <c r="C7" s="1" t="s">
        <v>101</v>
      </c>
    </row>
    <row r="8" spans="1:3" ht="15.75" thickBot="1" x14ac:dyDescent="0.3">
      <c r="A8" s="33" t="s">
        <v>39</v>
      </c>
      <c r="B8" s="3" t="s">
        <v>96</v>
      </c>
      <c r="C8" s="3" t="s">
        <v>97</v>
      </c>
    </row>
    <row r="9" spans="1:3" ht="21" x14ac:dyDescent="0.35">
      <c r="A9" s="20" t="s">
        <v>13</v>
      </c>
      <c r="B9" s="35"/>
      <c r="C9" s="35"/>
    </row>
    <row r="10" spans="1:3" x14ac:dyDescent="0.25">
      <c r="A10" s="25" t="s">
        <v>14</v>
      </c>
      <c r="B10" s="1" t="s">
        <v>93</v>
      </c>
      <c r="C10" s="1"/>
    </row>
    <row r="11" spans="1:3" ht="15.75" thickBot="1" x14ac:dyDescent="0.3">
      <c r="A11" s="25" t="s">
        <v>15</v>
      </c>
      <c r="B11" s="1" t="s">
        <v>93</v>
      </c>
      <c r="C11" s="1"/>
    </row>
    <row r="12" spans="1:3" ht="21" x14ac:dyDescent="0.35">
      <c r="A12" s="7" t="s">
        <v>21</v>
      </c>
      <c r="B12" s="35"/>
      <c r="C12" s="35"/>
    </row>
    <row r="13" spans="1:3" x14ac:dyDescent="0.25">
      <c r="A13" s="10" t="s">
        <v>16</v>
      </c>
      <c r="B13" s="11"/>
      <c r="C13" s="11"/>
    </row>
    <row r="14" spans="1:3" x14ac:dyDescent="0.25">
      <c r="A14" s="6" t="s">
        <v>22</v>
      </c>
      <c r="B14" s="1" t="s">
        <v>93</v>
      </c>
      <c r="C14" s="1"/>
    </row>
    <row r="15" spans="1:3" ht="15.75" thickBot="1" x14ac:dyDescent="0.3">
      <c r="A15" s="1" t="s">
        <v>24</v>
      </c>
      <c r="B15" s="1" t="s">
        <v>93</v>
      </c>
      <c r="C15" s="1" t="s">
        <v>101</v>
      </c>
    </row>
    <row r="16" spans="1:3" ht="21" x14ac:dyDescent="0.35">
      <c r="A16" s="34" t="s">
        <v>27</v>
      </c>
      <c r="B16" s="35"/>
      <c r="C16" s="35"/>
    </row>
    <row r="17" spans="1:3" x14ac:dyDescent="0.25">
      <c r="A17" s="37" t="s">
        <v>16</v>
      </c>
      <c r="B17" s="13"/>
      <c r="C17" s="13"/>
    </row>
    <row r="18" spans="1:3" x14ac:dyDescent="0.25">
      <c r="A18" s="25" t="s">
        <v>32</v>
      </c>
      <c r="B18" s="1" t="s">
        <v>93</v>
      </c>
      <c r="C18" s="1"/>
    </row>
    <row r="19" spans="1:3" x14ac:dyDescent="0.25">
      <c r="A19" s="25" t="s">
        <v>48</v>
      </c>
      <c r="B19" s="1" t="s">
        <v>98</v>
      </c>
      <c r="C19" s="1" t="s">
        <v>97</v>
      </c>
    </row>
    <row r="20" spans="1:3" ht="15.75" thickBot="1" x14ac:dyDescent="0.3">
      <c r="A20" s="25" t="s">
        <v>39</v>
      </c>
      <c r="B20" s="3" t="s">
        <v>96</v>
      </c>
      <c r="C20" s="1" t="s">
        <v>97</v>
      </c>
    </row>
    <row r="21" spans="1:3" ht="21" x14ac:dyDescent="0.35">
      <c r="A21" s="34" t="s">
        <v>28</v>
      </c>
      <c r="B21" s="35"/>
      <c r="C21" s="35"/>
    </row>
    <row r="22" spans="1:3" x14ac:dyDescent="0.25">
      <c r="A22" s="37" t="s">
        <v>16</v>
      </c>
      <c r="B22" s="13"/>
      <c r="C22" s="13"/>
    </row>
    <row r="23" spans="1:3" x14ac:dyDescent="0.25">
      <c r="A23" s="32" t="s">
        <v>31</v>
      </c>
      <c r="B23" s="1" t="s">
        <v>93</v>
      </c>
      <c r="C23" s="1"/>
    </row>
    <row r="24" spans="1:3" x14ac:dyDescent="0.25">
      <c r="A24" s="41" t="s">
        <v>36</v>
      </c>
      <c r="B24" s="1" t="s">
        <v>93</v>
      </c>
      <c r="C24" s="5" t="s">
        <v>102</v>
      </c>
    </row>
    <row r="25" spans="1:3" x14ac:dyDescent="0.25">
      <c r="A25" s="25" t="s">
        <v>43</v>
      </c>
      <c r="B25" s="5" t="s">
        <v>94</v>
      </c>
      <c r="C25" s="1" t="s">
        <v>102</v>
      </c>
    </row>
    <row r="26" spans="1:3" x14ac:dyDescent="0.25">
      <c r="A26" s="1" t="s">
        <v>76</v>
      </c>
      <c r="B26" s="5" t="s">
        <v>99</v>
      </c>
      <c r="C26" s="1" t="s">
        <v>97</v>
      </c>
    </row>
    <row r="27" spans="1:3" x14ac:dyDescent="0.25">
      <c r="A27" s="1" t="s">
        <v>80</v>
      </c>
      <c r="B27" s="5" t="s">
        <v>100</v>
      </c>
      <c r="C27" s="1" t="s">
        <v>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ORARIO</vt:lpstr>
      <vt:lpstr>FUNZIONI MISTE</vt:lpstr>
      <vt:lpstr>Foglio3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Annamaria Conte</cp:lastModifiedBy>
  <cp:lastPrinted>2026-02-09T09:52:44Z</cp:lastPrinted>
  <dcterms:created xsi:type="dcterms:W3CDTF">2024-09-04T13:24:42Z</dcterms:created>
  <dcterms:modified xsi:type="dcterms:W3CDTF">2026-02-09T15:11:34Z</dcterms:modified>
</cp:coreProperties>
</file>