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C:\Users\Cesare.Orizio\AppData\Local\Microsoft\Windows\INetCache\Content.Outlook\815I4QR9\"/>
    </mc:Choice>
  </mc:AlternateContent>
  <xr:revisionPtr revIDLastSave="0" documentId="13_ncr:1_{10109E2A-9A7A-4CB3-978D-9FF4E45EB921}" xr6:coauthVersionLast="36" xr6:coauthVersionMax="36" xr10:uidLastSave="{00000000-0000-0000-0000-000000000000}"/>
  <bookViews>
    <workbookView xWindow="0" yWindow="0" windowWidth="26083" windowHeight="10243" xr2:uid="{00000000-000D-0000-FFFF-FFFF00000000}"/>
  </bookViews>
  <sheets>
    <sheet name="Allegato 4" sheetId="1" r:id="rId1"/>
    <sheet name="Dettaglio Allegato 4" sheetId="2" r:id="rId2"/>
    <sheet name="Dettaglio DEI" sheetId="3" r:id="rId3"/>
  </sheets>
  <calcPr calcId="191029"/>
</workbook>
</file>

<file path=xl/calcChain.xml><?xml version="1.0" encoding="utf-8"?>
<calcChain xmlns="http://schemas.openxmlformats.org/spreadsheetml/2006/main">
  <c r="I22" i="3" l="1"/>
  <c r="H22" i="3"/>
  <c r="I21" i="3"/>
  <c r="H21" i="3"/>
  <c r="J21" i="3" s="1"/>
  <c r="I20" i="3"/>
  <c r="H20" i="3"/>
  <c r="J20" i="3" s="1"/>
  <c r="I19" i="3"/>
  <c r="J19" i="3" s="1"/>
  <c r="H19" i="3"/>
  <c r="I18" i="3"/>
  <c r="H18" i="3"/>
  <c r="J18" i="3" s="1"/>
  <c r="I17" i="3"/>
  <c r="H17" i="3"/>
  <c r="I16" i="3"/>
  <c r="H16" i="3"/>
  <c r="J16" i="3" s="1"/>
  <c r="I15" i="3"/>
  <c r="H15" i="3"/>
  <c r="I14" i="3"/>
  <c r="H14" i="3"/>
  <c r="I13" i="3"/>
  <c r="H13" i="3"/>
  <c r="I12" i="3"/>
  <c r="H12" i="3"/>
  <c r="J12" i="3" s="1"/>
  <c r="I11" i="3"/>
  <c r="H11" i="3"/>
  <c r="I10" i="3"/>
  <c r="H10" i="3"/>
  <c r="I9" i="3"/>
  <c r="H9" i="3"/>
  <c r="I8" i="3"/>
  <c r="H8" i="3"/>
  <c r="J8" i="3" s="1"/>
  <c r="I7" i="3"/>
  <c r="J7" i="3" s="1"/>
  <c r="H7" i="3"/>
  <c r="I6" i="3"/>
  <c r="H6" i="3"/>
  <c r="J6" i="3" s="1"/>
  <c r="I5" i="3"/>
  <c r="H5" i="3"/>
  <c r="J9" i="3" l="1"/>
  <c r="J13" i="3"/>
  <c r="J15" i="3"/>
  <c r="J11" i="3"/>
  <c r="J10" i="3"/>
  <c r="J5" i="3"/>
  <c r="J14" i="3"/>
  <c r="J17" i="3"/>
  <c r="J22" i="3"/>
  <c r="I2" i="3"/>
  <c r="I3" i="3" s="1"/>
  <c r="H2" i="3"/>
  <c r="H3" i="3" s="1"/>
  <c r="J2" i="3" l="1"/>
  <c r="J3" i="3" s="1"/>
</calcChain>
</file>

<file path=xl/sharedStrings.xml><?xml version="1.0" encoding="utf-8"?>
<sst xmlns="http://schemas.openxmlformats.org/spreadsheetml/2006/main" count="324" uniqueCount="173">
  <si>
    <t>Codice Articolo Convenzione</t>
  </si>
  <si>
    <t>Quantità</t>
  </si>
  <si>
    <t>Durata</t>
  </si>
  <si>
    <t>Prezzo Totale</t>
  </si>
  <si>
    <t>Note</t>
  </si>
  <si>
    <t>Istituto Comprensivo di Vicenza - 8</t>
  </si>
  <si>
    <t>Cyberlan</t>
  </si>
  <si>
    <t>RL7-2</t>
  </si>
  <si>
    <t>R7L2-T1RCK15N</t>
  </si>
  <si>
    <t>R7L2-F9100N</t>
  </si>
  <si>
    <t>R7L2-F9062N</t>
  </si>
  <si>
    <t>R7L2-F9324N</t>
  </si>
  <si>
    <t>R7L2-F9030N</t>
  </si>
  <si>
    <t>R7L2-PP24P6U</t>
  </si>
  <si>
    <t>R7L2-PP24P6U-I</t>
  </si>
  <si>
    <t>R7L2-2RJ456U</t>
  </si>
  <si>
    <t>R7L2-2RJ456U-I</t>
  </si>
  <si>
    <t>R7L2-C6UCCA</t>
  </si>
  <si>
    <t>R7L2-C6UCCA-I</t>
  </si>
  <si>
    <t>R7L2-UTPCAT601</t>
  </si>
  <si>
    <t>R7L2-UTPCAT602</t>
  </si>
  <si>
    <t>R7L2-UTPCAT603</t>
  </si>
  <si>
    <t>R7L2-HPET4</t>
  </si>
  <si>
    <t>*</t>
  </si>
  <si>
    <t>R7L2-HPET4-C</t>
  </si>
  <si>
    <t>R7L2-HPETS</t>
  </si>
  <si>
    <t>R7L2-HPETS-C</t>
  </si>
  <si>
    <t>R7L2-HPE10GS</t>
  </si>
  <si>
    <t>R7L2-HPE10GS-C</t>
  </si>
  <si>
    <t>R7L2-HPEAPAI</t>
  </si>
  <si>
    <t>R7L2-HPEAPAI-C</t>
  </si>
  <si>
    <t>R7L2-HPEAPAE</t>
  </si>
  <si>
    <t>R7L2-HPEAPAE-C</t>
  </si>
  <si>
    <t>R7L2-FORFFB</t>
  </si>
  <si>
    <t>R7L2-FORFFB-C</t>
  </si>
  <si>
    <t>R7L2-FORFFB-A</t>
  </si>
  <si>
    <t>R7L2-CERT100PDL</t>
  </si>
  <si>
    <t>R7L2-ADDFORN</t>
  </si>
  <si>
    <t>R7L2-DEIMAT</t>
  </si>
  <si>
    <t>R7L2-DEISER</t>
  </si>
  <si>
    <t>tot</t>
  </si>
  <si>
    <t>Famiglia</t>
  </si>
  <si>
    <t>Descrizione Articolo Convenzione</t>
  </si>
  <si>
    <t>Produttore</t>
  </si>
  <si>
    <t>Unità di misura</t>
  </si>
  <si>
    <t>Prezzo senza IVA</t>
  </si>
  <si>
    <t>UT Totale</t>
  </si>
  <si>
    <t>Canone Anno 1 Totale</t>
  </si>
  <si>
    <t>Canone Anno 2 Totale</t>
  </si>
  <si>
    <t>Canone Anno 3 Totale</t>
  </si>
  <si>
    <t>Canone Anno 4 Totale</t>
  </si>
  <si>
    <t>Codice Articolo Produttore</t>
  </si>
  <si>
    <t>Cablaggio strutturato</t>
  </si>
  <si>
    <t>Fornitura in opera Armadio rack di tipo 1 da 15U - nero, profondo 600mm, di larghezza 600mm</t>
  </si>
  <si>
    <t>TECNOSTEEL</t>
  </si>
  <si>
    <t>Pezzo</t>
  </si>
  <si>
    <t>F6015NCONSIP</t>
  </si>
  <si>
    <t>Fornitura in opera Ripiano fisso - nero</t>
  </si>
  <si>
    <t>F9100N</t>
  </si>
  <si>
    <t>Fornitura in opera Gruppo di ventilazione a tetto - nero</t>
  </si>
  <si>
    <t>F9062N</t>
  </si>
  <si>
    <t>Fornitura in opera Armadi a rack - tetto con spazzole per ingresso cavi - nero</t>
  </si>
  <si>
    <t>F9324N</t>
  </si>
  <si>
    <t>Fornitura in opera Guida patch orizzontale altezza 1U - nero</t>
  </si>
  <si>
    <t>F9030N</t>
  </si>
  <si>
    <t>Fornitura Patch Panel e accessori in rame - Patch panel altezza 1 U non schermato, di tipo precaricato, equipaggiato con 24 porte RJ45 di cat. 6, per cavi UTP cat. 6</t>
  </si>
  <si>
    <t>LEVITON</t>
  </si>
  <si>
    <t>BUND PAN-24P C6 UTP</t>
  </si>
  <si>
    <t>Installazione Patch panel altezza 1 U non schermato, di tipo precaricato, equipaggiato con 24 porte RJ45 di cat. 6, per cavi UTP cat. 6</t>
  </si>
  <si>
    <t>RTI - Vodafone-Converge</t>
  </si>
  <si>
    <t>Fornitura Prese e scatole - Piastrine per l’installazione su scatole UNI503 complete di modulo con 2 RJ45 di cat. 6 UTP, cornice per UNI503 e cestello, e relative scatole</t>
  </si>
  <si>
    <t>BR-KIT-2xRJ45 C6U</t>
  </si>
  <si>
    <t>Installazione Piastrine per l’installazione su scatole UNI503 complete di modulo con 2 RJ45 di cat. 6 UTP, cornice per UNI503 e cestello, e relative scatole</t>
  </si>
  <si>
    <t>Fornitura Cavo UTP cat.6, 100Ohm classe Cca</t>
  </si>
  <si>
    <t>m</t>
  </si>
  <si>
    <t>C6U-Cca-Rlx-305GN</t>
  </si>
  <si>
    <t>Installazione Cavo UTP cat.6, 100Ohm classe Cca</t>
  </si>
  <si>
    <t>Fornitura in opera Patch cord rame - U/UTP Cat. 6 lunghezza 1 metro</t>
  </si>
  <si>
    <t>C6CPCU010-444BB</t>
  </si>
  <si>
    <t>Fornitura in opera Patch cord rame - U/UTP Cat. 6 lunghezza 2 metro</t>
  </si>
  <si>
    <t>C6CPCU020-444BB</t>
  </si>
  <si>
    <t>Fornitura in opera Patch cord rame - U/UTP Cat. 6 lunghezza 3 metro</t>
  </si>
  <si>
    <t>C6CPCU030-444BB</t>
  </si>
  <si>
    <t>Switch</t>
  </si>
  <si>
    <t>Fornitura in opera Switch di tipo 4 HPE</t>
  </si>
  <si>
    <t>HPE</t>
  </si>
  <si>
    <t>JL322AC</t>
  </si>
  <si>
    <t>Servizi opzionali</t>
  </si>
  <si>
    <t>Configurazione Switch di tipo 4</t>
  </si>
  <si>
    <t>Fornitura in opera Scheda aggiuntiva HPE per switch tipo 4, 5 e 6</t>
  </si>
  <si>
    <t>JL087A</t>
  </si>
  <si>
    <t>Configurazione Scheda aggiuntiva per switch tipo 4, 5 e 6</t>
  </si>
  <si>
    <t>Fornitura in opera Porta aggiuntiva HPE 10GBase-SR per switch di tipo da 1 a 6</t>
  </si>
  <si>
    <t>J9150D</t>
  </si>
  <si>
    <t>Configurazione Porta aggiuntiva 10GBase-SR per switch di tipo da 1 a 6</t>
  </si>
  <si>
    <t>Apparati Wireless</t>
  </si>
  <si>
    <t>Fornitura in opera Access point HPE per ambienti interni</t>
  </si>
  <si>
    <t>R2H28AC</t>
  </si>
  <si>
    <t>Configurazione Access point per ambienti interni</t>
  </si>
  <si>
    <t>Fornitura in opera Access point HPE per ambienti esterni</t>
  </si>
  <si>
    <t>JZ162AC</t>
  </si>
  <si>
    <t>Configurazione Access point per ambienti esterni</t>
  </si>
  <si>
    <t>Dispositivi di sicurezza</t>
  </si>
  <si>
    <t>Fornitura in opera Dispositivi di sicurezza Fortinet - Next Generation Firewall fascia base</t>
  </si>
  <si>
    <t>FORTINET</t>
  </si>
  <si>
    <t>FG-60F-BDL-950-12</t>
  </si>
  <si>
    <t>Configurazione Dispositivi di sicurezza - Next Generation Firewall fascia base</t>
  </si>
  <si>
    <t>Servizi per i dispositivi di sicurezza</t>
  </si>
  <si>
    <t>Servizi per i dispositivi di sicurezza Fortinet - Aggiornamento dei Next Generation Firewall di fascia base</t>
  </si>
  <si>
    <t>Servizi</t>
  </si>
  <si>
    <t>Certificazione del cablaggio - Certificazione per 51 ≤ PDL ≤ 100</t>
  </si>
  <si>
    <t>Servizio</t>
  </si>
  <si>
    <t>Addestramento sulla fornitura</t>
  </si>
  <si>
    <t>Ora</t>
  </si>
  <si>
    <t>Listino DEI</t>
  </si>
  <si>
    <t>Lavori di realizzazione di opere civili accessorie alla fornitura - Materiali</t>
  </si>
  <si>
    <t>NR</t>
  </si>
  <si>
    <t>Lavori di realizzazione di opere civili accessorie alla fornitura - Servizi</t>
  </si>
  <si>
    <t>TOTALE</t>
  </si>
  <si>
    <t>Totale MO</t>
  </si>
  <si>
    <t>Totale MAT</t>
  </si>
  <si>
    <t>Totale MDO+MAT</t>
  </si>
  <si>
    <t>Totale attività valorizzate a Listino DEI</t>
  </si>
  <si>
    <t>Totale attività valorizzate a Listino DEI scontato 62,59% (PA)</t>
  </si>
  <si>
    <t>Codice DEI</t>
  </si>
  <si>
    <t>Attività valorizzate a Listino DEI</t>
  </si>
  <si>
    <t>Prezzo Unitario MDO + MAT</t>
  </si>
  <si>
    <t>% MDO</t>
  </si>
  <si>
    <t>% MAT</t>
  </si>
  <si>
    <t>UdM</t>
  </si>
  <si>
    <t>Q.tà</t>
  </si>
  <si>
    <t>Subtotale MO</t>
  </si>
  <si>
    <t>Subtotale MAT</t>
  </si>
  <si>
    <t>Subtotale MDO+MAT</t>
  </si>
  <si>
    <t>025098a</t>
  </si>
  <si>
    <t>Canalina Portacavi Pvc rigido 60x40 installata parete o soffitto inclusa di raccodi e terminali</t>
  </si>
  <si>
    <t>Mt.</t>
  </si>
  <si>
    <t>025098b</t>
  </si>
  <si>
    <t>Canalina Portacavi Pvc rigido 80x40 installata parete o soffitto inclusa di raccodi e terminali</t>
  </si>
  <si>
    <t>025098f</t>
  </si>
  <si>
    <t>Canalina Portacavi Pvc rigido 80x60 installata parete o soffitto inclusa di raccodi e terminali</t>
  </si>
  <si>
    <t>025134a</t>
  </si>
  <si>
    <t>Minicanale in Pvc rigido 22x10 installata a parete o soffitto</t>
  </si>
  <si>
    <t>025134b</t>
  </si>
  <si>
    <t>Minicanale in Pvc rigido 30x16 installata a parete o soffitto</t>
  </si>
  <si>
    <t>025136a</t>
  </si>
  <si>
    <t xml:space="preserve">Curva piana in Pvc rigido 22x10 </t>
  </si>
  <si>
    <t>Pz.</t>
  </si>
  <si>
    <t>025136b</t>
  </si>
  <si>
    <t>Curva piana in Pvc rigido 30x16</t>
  </si>
  <si>
    <t>025137a</t>
  </si>
  <si>
    <t>Angolo interno in Pvc rigido 22x10</t>
  </si>
  <si>
    <t>025137b</t>
  </si>
  <si>
    <t>Angolo interno in Pvc rigido 30x16</t>
  </si>
  <si>
    <t>025138a</t>
  </si>
  <si>
    <t>Angolo esterno in Pvc rigido 22x10</t>
  </si>
  <si>
    <t>025138b</t>
  </si>
  <si>
    <t>Angolo esterno in Pvc rigido 30x16</t>
  </si>
  <si>
    <t>025157c</t>
  </si>
  <si>
    <t>Tubazione PVC rigida comrensiva di accessori di collegamento e fissaggio diametro 25 (3 cavi)</t>
  </si>
  <si>
    <t>025160e</t>
  </si>
  <si>
    <t>Guaina Spiralata in PVC diametro 25</t>
  </si>
  <si>
    <t>025169d</t>
  </si>
  <si>
    <t>Scatola di derivazione da parete in materiale plastico inclusi accessori giunzione cavi 100x100x50</t>
  </si>
  <si>
    <t>013148g</t>
  </si>
  <si>
    <t xml:space="preserve">Scatola porta apparecchi 503 </t>
  </si>
  <si>
    <t>025020b</t>
  </si>
  <si>
    <t>Cavo FG16OR16 3x2,5</t>
  </si>
  <si>
    <t>195036b</t>
  </si>
  <si>
    <t>Trabatello mobile per altezze da 3,6 Mt. Fino a 5,4 Mt. al dì</t>
  </si>
  <si>
    <t>Giorni</t>
  </si>
  <si>
    <t>m01024b</t>
  </si>
  <si>
    <t>Prezzo orario Installatore 5 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</si>
</sst>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3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1">
      <alignment horizontal="center" vertical="center" wrapText="1"/>
    </xf>
    <xf numFmtId="0" fontId="2" fillId="0" borderId="1"/>
  </cellStyleXfs>
  <cellXfs count="14">
    <xf numFmtId="0" fontId="0" fillId="0" borderId="0" xfId="0"/>
    <xf numFmtId="0" fontId="1" fillId="0" borderId="0" xfId="0" applyFont="1"/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1" fillId="2" borderId="1" xfId="1" applyAlignment="1">
      <alignment horizontal="center" vertical="center" wrapText="1"/>
    </xf>
    <xf numFmtId="0" fontId="2" fillId="0" borderId="1" xfId="2"/>
    <xf numFmtId="4" fontId="1" fillId="0" borderId="1" xfId="0" applyNumberFormat="1" applyFont="1" applyBorder="1"/>
    <xf numFmtId="4" fontId="2" fillId="0" borderId="1" xfId="2" applyNumberFormat="1"/>
    <xf numFmtId="0" fontId="0" fillId="0" borderId="0" xfId="0"/>
    <xf numFmtId="0" fontId="0" fillId="0" borderId="0" xfId="0"/>
    <xf numFmtId="0" fontId="1" fillId="0" borderId="1" xfId="2" applyFont="1"/>
    <xf numFmtId="0" fontId="2" fillId="0" borderId="1" xfId="2"/>
    <xf numFmtId="10" fontId="1" fillId="0" borderId="0" xfId="0" applyNumberFormat="1" applyFont="1"/>
  </cellXfs>
  <cellStyles count="3">
    <cellStyle name="dei-normale" xfId="2" xr:uid="{00000000-0005-0000-0000-000002000000}"/>
    <cellStyle name="dei-titoli" xfId="1" xr:uid="{00000000-0005-0000-0000-000001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G1" sqref="G1"/>
    </sheetView>
  </sheetViews>
  <sheetFormatPr defaultRowHeight="14.3"/>
  <cols>
    <col min="1" max="1" width="27" customWidth="1"/>
    <col min="2" max="2" width="8" customWidth="1"/>
    <col min="3" max="3" width="6" customWidth="1"/>
    <col min="4" max="4" width="13" customWidth="1"/>
    <col min="5" max="6" width="4" customWidth="1"/>
    <col min="7" max="7" width="7.875" bestFit="1" customWidth="1"/>
    <col min="8" max="8" width="10" customWidth="1"/>
    <col min="9" max="9" width="29.625" bestFit="1" customWidth="1"/>
    <col min="10" max="10" width="8" customWidth="1"/>
    <col min="11" max="11" width="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9">
        <v>6712678</v>
      </c>
      <c r="H1" s="2">
        <v>44615</v>
      </c>
      <c r="I1" t="s">
        <v>5</v>
      </c>
      <c r="J1" t="s">
        <v>6</v>
      </c>
      <c r="K1" t="s">
        <v>7</v>
      </c>
    </row>
    <row r="2" spans="1:11">
      <c r="A2" t="s">
        <v>8</v>
      </c>
      <c r="B2" s="3">
        <v>3</v>
      </c>
      <c r="D2" s="3">
        <v>556.65</v>
      </c>
    </row>
    <row r="3" spans="1:11">
      <c r="A3" t="s">
        <v>9</v>
      </c>
      <c r="B3" s="3">
        <v>3</v>
      </c>
      <c r="D3" s="3">
        <v>30.78</v>
      </c>
    </row>
    <row r="4" spans="1:11">
      <c r="A4" t="s">
        <v>10</v>
      </c>
      <c r="B4" s="3">
        <v>3</v>
      </c>
      <c r="D4" s="3">
        <v>112.38</v>
      </c>
    </row>
    <row r="5" spans="1:11">
      <c r="A5" t="s">
        <v>11</v>
      </c>
      <c r="B5" s="3">
        <v>3</v>
      </c>
      <c r="D5" s="3">
        <v>38.159999999999997</v>
      </c>
    </row>
    <row r="6" spans="1:11">
      <c r="A6" t="s">
        <v>12</v>
      </c>
      <c r="B6" s="3">
        <v>12</v>
      </c>
      <c r="D6" s="3">
        <v>33.479999999999997</v>
      </c>
    </row>
    <row r="7" spans="1:11">
      <c r="A7" t="s">
        <v>13</v>
      </c>
      <c r="B7" s="3">
        <v>9</v>
      </c>
      <c r="D7" s="3">
        <v>678.6</v>
      </c>
    </row>
    <row r="8" spans="1:11">
      <c r="A8" t="s">
        <v>14</v>
      </c>
      <c r="B8" s="3">
        <v>9</v>
      </c>
      <c r="D8" s="3">
        <v>136.26</v>
      </c>
    </row>
    <row r="9" spans="1:11">
      <c r="A9" t="s">
        <v>15</v>
      </c>
      <c r="B9" s="3">
        <v>68</v>
      </c>
      <c r="D9" s="3">
        <v>372.64</v>
      </c>
    </row>
    <row r="10" spans="1:11">
      <c r="A10" t="s">
        <v>16</v>
      </c>
      <c r="B10" s="3">
        <v>68</v>
      </c>
      <c r="D10" s="3">
        <v>1440.92</v>
      </c>
    </row>
    <row r="11" spans="1:11">
      <c r="A11" t="s">
        <v>17</v>
      </c>
      <c r="B11" s="3">
        <v>9455</v>
      </c>
      <c r="D11" s="3">
        <v>4160.2</v>
      </c>
    </row>
    <row r="12" spans="1:11">
      <c r="A12" t="s">
        <v>18</v>
      </c>
      <c r="B12" s="3">
        <v>9455</v>
      </c>
      <c r="D12" s="3">
        <v>4727.5</v>
      </c>
    </row>
    <row r="13" spans="1:11">
      <c r="A13" t="s">
        <v>19</v>
      </c>
      <c r="B13" s="3">
        <v>200</v>
      </c>
      <c r="D13" s="3">
        <v>572</v>
      </c>
    </row>
    <row r="14" spans="1:11">
      <c r="A14" t="s">
        <v>20</v>
      </c>
      <c r="B14" s="3">
        <v>100</v>
      </c>
      <c r="D14" s="3">
        <v>317</v>
      </c>
    </row>
    <row r="15" spans="1:11">
      <c r="A15" t="s">
        <v>21</v>
      </c>
      <c r="B15" s="3">
        <v>50</v>
      </c>
      <c r="D15" s="3">
        <v>174.5</v>
      </c>
    </row>
    <row r="16" spans="1:11">
      <c r="A16" t="s">
        <v>22</v>
      </c>
      <c r="B16" s="3">
        <v>8</v>
      </c>
      <c r="D16" s="3">
        <v>8254.64</v>
      </c>
      <c r="E16" t="s">
        <v>23</v>
      </c>
    </row>
    <row r="17" spans="1:5">
      <c r="A17" t="s">
        <v>24</v>
      </c>
      <c r="B17" s="3">
        <v>8</v>
      </c>
      <c r="D17" s="3">
        <v>241.04</v>
      </c>
      <c r="E17" t="s">
        <v>23</v>
      </c>
    </row>
    <row r="18" spans="1:5">
      <c r="A18" t="s">
        <v>25</v>
      </c>
      <c r="B18" s="3">
        <v>4</v>
      </c>
      <c r="D18" s="3">
        <v>746.88</v>
      </c>
      <c r="E18" t="s">
        <v>23</v>
      </c>
    </row>
    <row r="19" spans="1:5">
      <c r="A19" t="s">
        <v>26</v>
      </c>
      <c r="B19" s="3">
        <v>4</v>
      </c>
      <c r="D19" s="3">
        <v>21.8</v>
      </c>
      <c r="E19" t="s">
        <v>23</v>
      </c>
    </row>
    <row r="20" spans="1:5">
      <c r="A20" t="s">
        <v>27</v>
      </c>
      <c r="B20" s="3">
        <v>16</v>
      </c>
      <c r="D20" s="3">
        <v>1327.52</v>
      </c>
      <c r="E20" t="s">
        <v>23</v>
      </c>
    </row>
    <row r="21" spans="1:5">
      <c r="A21" t="s">
        <v>28</v>
      </c>
      <c r="B21" s="3">
        <v>16</v>
      </c>
      <c r="D21" s="3">
        <v>38.72</v>
      </c>
      <c r="E21" t="s">
        <v>23</v>
      </c>
    </row>
    <row r="22" spans="1:5">
      <c r="A22" t="s">
        <v>29</v>
      </c>
      <c r="B22" s="3">
        <v>60</v>
      </c>
      <c r="D22" s="3">
        <v>9686.4</v>
      </c>
      <c r="E22" t="s">
        <v>23</v>
      </c>
    </row>
    <row r="23" spans="1:5">
      <c r="A23" t="s">
        <v>30</v>
      </c>
      <c r="B23" s="3">
        <v>60</v>
      </c>
      <c r="D23" s="3">
        <v>807</v>
      </c>
      <c r="E23" t="s">
        <v>23</v>
      </c>
    </row>
    <row r="24" spans="1:5">
      <c r="A24" t="s">
        <v>31</v>
      </c>
      <c r="B24" s="3">
        <v>4</v>
      </c>
      <c r="D24" s="3">
        <v>2183.8000000000002</v>
      </c>
      <c r="E24" t="s">
        <v>23</v>
      </c>
    </row>
    <row r="25" spans="1:5">
      <c r="A25" t="s">
        <v>32</v>
      </c>
      <c r="B25" s="3">
        <v>4</v>
      </c>
      <c r="D25" s="3">
        <v>181.92</v>
      </c>
      <c r="E25" t="s">
        <v>23</v>
      </c>
    </row>
    <row r="26" spans="1:5">
      <c r="A26" t="s">
        <v>33</v>
      </c>
      <c r="B26" s="3">
        <v>4</v>
      </c>
      <c r="D26" s="3">
        <v>1968.64</v>
      </c>
      <c r="E26" t="s">
        <v>23</v>
      </c>
    </row>
    <row r="27" spans="1:5">
      <c r="A27" t="s">
        <v>34</v>
      </c>
      <c r="B27" s="3">
        <v>4</v>
      </c>
      <c r="D27" s="3">
        <v>123.04</v>
      </c>
      <c r="E27" t="s">
        <v>23</v>
      </c>
    </row>
    <row r="28" spans="1:5">
      <c r="A28" t="s">
        <v>35</v>
      </c>
      <c r="B28" s="3">
        <v>16</v>
      </c>
      <c r="D28" s="3">
        <v>2847.52</v>
      </c>
    </row>
    <row r="29" spans="1:5">
      <c r="A29" t="s">
        <v>36</v>
      </c>
      <c r="B29" s="3">
        <v>1</v>
      </c>
      <c r="D29" s="3">
        <v>187.5</v>
      </c>
    </row>
    <row r="30" spans="1:5">
      <c r="A30" t="s">
        <v>37</v>
      </c>
      <c r="B30" s="3">
        <v>24</v>
      </c>
      <c r="D30" s="3">
        <v>700.08</v>
      </c>
    </row>
    <row r="31" spans="1:5">
      <c r="A31" t="s">
        <v>38</v>
      </c>
      <c r="B31" s="3">
        <v>1</v>
      </c>
      <c r="D31" s="3">
        <v>4091.85</v>
      </c>
    </row>
    <row r="32" spans="1:5">
      <c r="A32" t="s">
        <v>39</v>
      </c>
      <c r="B32" s="3">
        <v>1</v>
      </c>
      <c r="D32" s="3">
        <v>12860.92</v>
      </c>
    </row>
    <row r="33" spans="1:5">
      <c r="A33" s="1"/>
      <c r="B33" s="1"/>
      <c r="C33" s="1"/>
      <c r="D33" s="4">
        <v>59620.34</v>
      </c>
      <c r="E33" s="1" t="s">
        <v>40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3"/>
  <sheetViews>
    <sheetView topLeftCell="F1" workbookViewId="0">
      <selection activeCell="Q1" sqref="Q1"/>
    </sheetView>
  </sheetViews>
  <sheetFormatPr defaultRowHeight="14.3"/>
  <cols>
    <col min="1" max="1" width="29.25" bestFit="1" customWidth="1"/>
    <col min="2" max="2" width="25.75" bestFit="1" customWidth="1"/>
    <col min="3" max="3" width="140" bestFit="1" customWidth="1"/>
    <col min="4" max="4" width="21.5" bestFit="1" customWidth="1"/>
    <col min="5" max="5" width="8.5" bestFit="1" customWidth="1"/>
    <col min="6" max="6" width="6" customWidth="1"/>
    <col min="7" max="7" width="15" customWidth="1"/>
    <col min="8" max="8" width="16" customWidth="1"/>
    <col min="9" max="9" width="10" customWidth="1"/>
    <col min="10" max="13" width="20" customWidth="1"/>
    <col min="14" max="14" width="26" customWidth="1"/>
    <col min="15" max="16" width="4" customWidth="1"/>
    <col min="17" max="17" width="7.875" bestFit="1" customWidth="1"/>
    <col min="18" max="18" width="10" customWidth="1"/>
    <col min="19" max="19" width="29.625" bestFit="1" customWidth="1"/>
    <col min="20" max="20" width="8" customWidth="1"/>
    <col min="21" max="21" width="5" customWidth="1"/>
  </cols>
  <sheetData>
    <row r="1" spans="1:21">
      <c r="A1" s="1" t="s">
        <v>41</v>
      </c>
      <c r="B1" s="1" t="s">
        <v>0</v>
      </c>
      <c r="C1" s="1" t="s">
        <v>42</v>
      </c>
      <c r="D1" s="1" t="s">
        <v>43</v>
      </c>
      <c r="E1" s="1" t="s">
        <v>1</v>
      </c>
      <c r="F1" s="1" t="s">
        <v>2</v>
      </c>
      <c r="G1" s="1" t="s">
        <v>44</v>
      </c>
      <c r="H1" s="1" t="s">
        <v>45</v>
      </c>
      <c r="I1" s="1" t="s">
        <v>46</v>
      </c>
      <c r="J1" s="1" t="s">
        <v>47</v>
      </c>
      <c r="K1" s="1" t="s">
        <v>48</v>
      </c>
      <c r="L1" s="1" t="s">
        <v>49</v>
      </c>
      <c r="M1" s="1" t="s">
        <v>50</v>
      </c>
      <c r="N1" s="1" t="s">
        <v>51</v>
      </c>
      <c r="O1" s="1" t="s">
        <v>4</v>
      </c>
      <c r="P1" s="1"/>
      <c r="Q1">
        <v>6712678</v>
      </c>
      <c r="R1" s="2">
        <v>44615</v>
      </c>
      <c r="S1" t="s">
        <v>5</v>
      </c>
      <c r="T1" t="s">
        <v>6</v>
      </c>
      <c r="U1" t="s">
        <v>7</v>
      </c>
    </row>
    <row r="2" spans="1:21">
      <c r="A2" t="s">
        <v>52</v>
      </c>
      <c r="B2" t="s">
        <v>8</v>
      </c>
      <c r="C2" t="s">
        <v>53</v>
      </c>
      <c r="D2" t="s">
        <v>54</v>
      </c>
      <c r="E2" s="3">
        <v>3</v>
      </c>
      <c r="G2" t="s">
        <v>55</v>
      </c>
      <c r="H2" s="3">
        <v>185.55</v>
      </c>
      <c r="I2" s="3">
        <v>556.65</v>
      </c>
      <c r="J2" s="3">
        <v>0</v>
      </c>
      <c r="K2" s="3">
        <v>0</v>
      </c>
      <c r="L2" s="3">
        <v>0</v>
      </c>
      <c r="M2" s="3">
        <v>0</v>
      </c>
      <c r="N2" t="s">
        <v>56</v>
      </c>
    </row>
    <row r="3" spans="1:21">
      <c r="A3" t="s">
        <v>52</v>
      </c>
      <c r="B3" t="s">
        <v>9</v>
      </c>
      <c r="C3" t="s">
        <v>57</v>
      </c>
      <c r="D3" t="s">
        <v>54</v>
      </c>
      <c r="E3" s="3">
        <v>3</v>
      </c>
      <c r="G3" t="s">
        <v>55</v>
      </c>
      <c r="H3" s="3">
        <v>10.26</v>
      </c>
      <c r="I3" s="3">
        <v>30.78</v>
      </c>
      <c r="J3" s="3">
        <v>0</v>
      </c>
      <c r="K3" s="3">
        <v>0</v>
      </c>
      <c r="L3" s="3">
        <v>0</v>
      </c>
      <c r="M3" s="3">
        <v>0</v>
      </c>
      <c r="N3" t="s">
        <v>58</v>
      </c>
    </row>
    <row r="4" spans="1:21">
      <c r="A4" t="s">
        <v>52</v>
      </c>
      <c r="B4" t="s">
        <v>10</v>
      </c>
      <c r="C4" t="s">
        <v>59</v>
      </c>
      <c r="D4" t="s">
        <v>54</v>
      </c>
      <c r="E4" s="3">
        <v>3</v>
      </c>
      <c r="G4" t="s">
        <v>55</v>
      </c>
      <c r="H4" s="3">
        <v>37.46</v>
      </c>
      <c r="I4" s="3">
        <v>112.38</v>
      </c>
      <c r="J4" s="3">
        <v>0</v>
      </c>
      <c r="K4" s="3">
        <v>0</v>
      </c>
      <c r="L4" s="3">
        <v>0</v>
      </c>
      <c r="M4" s="3">
        <v>0</v>
      </c>
      <c r="N4" t="s">
        <v>60</v>
      </c>
    </row>
    <row r="5" spans="1:21">
      <c r="A5" t="s">
        <v>52</v>
      </c>
      <c r="B5" t="s">
        <v>11</v>
      </c>
      <c r="C5" t="s">
        <v>61</v>
      </c>
      <c r="D5" t="s">
        <v>54</v>
      </c>
      <c r="E5" s="3">
        <v>3</v>
      </c>
      <c r="G5" t="s">
        <v>55</v>
      </c>
      <c r="H5" s="3">
        <v>12.72</v>
      </c>
      <c r="I5" s="3">
        <v>38.159999999999997</v>
      </c>
      <c r="J5" s="3">
        <v>0</v>
      </c>
      <c r="K5" s="3">
        <v>0</v>
      </c>
      <c r="L5" s="3">
        <v>0</v>
      </c>
      <c r="M5" s="3">
        <v>0</v>
      </c>
      <c r="N5" t="s">
        <v>62</v>
      </c>
    </row>
    <row r="6" spans="1:21">
      <c r="A6" t="s">
        <v>52</v>
      </c>
      <c r="B6" t="s">
        <v>12</v>
      </c>
      <c r="C6" t="s">
        <v>63</v>
      </c>
      <c r="D6" t="s">
        <v>54</v>
      </c>
      <c r="E6" s="3">
        <v>12</v>
      </c>
      <c r="G6" t="s">
        <v>55</v>
      </c>
      <c r="H6" s="3">
        <v>2.79</v>
      </c>
      <c r="I6" s="3">
        <v>33.479999999999997</v>
      </c>
      <c r="J6" s="3">
        <v>0</v>
      </c>
      <c r="K6" s="3">
        <v>0</v>
      </c>
      <c r="L6" s="3">
        <v>0</v>
      </c>
      <c r="M6" s="3">
        <v>0</v>
      </c>
      <c r="N6" t="s">
        <v>64</v>
      </c>
    </row>
    <row r="7" spans="1:21">
      <c r="A7" t="s">
        <v>52</v>
      </c>
      <c r="B7" t="s">
        <v>13</v>
      </c>
      <c r="C7" t="s">
        <v>65</v>
      </c>
      <c r="D7" t="s">
        <v>66</v>
      </c>
      <c r="E7" s="3">
        <v>9</v>
      </c>
      <c r="G7" t="s">
        <v>55</v>
      </c>
      <c r="H7" s="3">
        <v>75.400000000000006</v>
      </c>
      <c r="I7" s="3">
        <v>678.6</v>
      </c>
      <c r="J7" s="3">
        <v>0</v>
      </c>
      <c r="K7" s="3">
        <v>0</v>
      </c>
      <c r="L7" s="3">
        <v>0</v>
      </c>
      <c r="M7" s="3">
        <v>0</v>
      </c>
      <c r="N7" t="s">
        <v>67</v>
      </c>
    </row>
    <row r="8" spans="1:21">
      <c r="A8" t="s">
        <v>52</v>
      </c>
      <c r="B8" t="s">
        <v>14</v>
      </c>
      <c r="C8" t="s">
        <v>68</v>
      </c>
      <c r="D8" t="s">
        <v>69</v>
      </c>
      <c r="E8" s="3">
        <v>9</v>
      </c>
      <c r="G8" t="s">
        <v>55</v>
      </c>
      <c r="H8" s="3">
        <v>15.14</v>
      </c>
      <c r="I8" s="3">
        <v>136.26</v>
      </c>
      <c r="J8" s="3">
        <v>0</v>
      </c>
      <c r="K8" s="3">
        <v>0</v>
      </c>
      <c r="L8" s="3">
        <v>0</v>
      </c>
      <c r="M8" s="3">
        <v>0</v>
      </c>
    </row>
    <row r="9" spans="1:21">
      <c r="A9" t="s">
        <v>52</v>
      </c>
      <c r="B9" t="s">
        <v>15</v>
      </c>
      <c r="C9" t="s">
        <v>70</v>
      </c>
      <c r="D9" t="s">
        <v>66</v>
      </c>
      <c r="E9" s="3">
        <v>68</v>
      </c>
      <c r="G9" t="s">
        <v>55</v>
      </c>
      <c r="H9" s="3">
        <v>5.48</v>
      </c>
      <c r="I9" s="3">
        <v>372.64</v>
      </c>
      <c r="J9" s="3">
        <v>0</v>
      </c>
      <c r="K9" s="3">
        <v>0</v>
      </c>
      <c r="L9" s="3">
        <v>0</v>
      </c>
      <c r="M9" s="3">
        <v>0</v>
      </c>
      <c r="N9" t="s">
        <v>71</v>
      </c>
    </row>
    <row r="10" spans="1:21">
      <c r="A10" t="s">
        <v>52</v>
      </c>
      <c r="B10" t="s">
        <v>16</v>
      </c>
      <c r="C10" t="s">
        <v>72</v>
      </c>
      <c r="D10" t="s">
        <v>69</v>
      </c>
      <c r="E10" s="3">
        <v>68</v>
      </c>
      <c r="G10" t="s">
        <v>55</v>
      </c>
      <c r="H10" s="3">
        <v>21.19</v>
      </c>
      <c r="I10" s="3">
        <v>1440.92</v>
      </c>
      <c r="J10" s="3">
        <v>0</v>
      </c>
      <c r="K10" s="3">
        <v>0</v>
      </c>
      <c r="L10" s="3">
        <v>0</v>
      </c>
      <c r="M10" s="3">
        <v>0</v>
      </c>
    </row>
    <row r="11" spans="1:21">
      <c r="A11" t="s">
        <v>52</v>
      </c>
      <c r="B11" t="s">
        <v>17</v>
      </c>
      <c r="C11" t="s">
        <v>73</v>
      </c>
      <c r="D11" t="s">
        <v>66</v>
      </c>
      <c r="E11" s="3">
        <v>9455</v>
      </c>
      <c r="G11" t="s">
        <v>74</v>
      </c>
      <c r="H11" s="3">
        <v>0.44</v>
      </c>
      <c r="I11" s="3">
        <v>4160.2</v>
      </c>
      <c r="J11" s="3">
        <v>0</v>
      </c>
      <c r="K11" s="3">
        <v>0</v>
      </c>
      <c r="L11" s="3">
        <v>0</v>
      </c>
      <c r="M11" s="3">
        <v>0</v>
      </c>
      <c r="N11" t="s">
        <v>75</v>
      </c>
    </row>
    <row r="12" spans="1:21">
      <c r="A12" t="s">
        <v>52</v>
      </c>
      <c r="B12" t="s">
        <v>18</v>
      </c>
      <c r="C12" t="s">
        <v>76</v>
      </c>
      <c r="D12" t="s">
        <v>69</v>
      </c>
      <c r="E12" s="3">
        <v>9455</v>
      </c>
      <c r="G12" t="s">
        <v>74</v>
      </c>
      <c r="H12" s="3">
        <v>0.5</v>
      </c>
      <c r="I12" s="3">
        <v>4727.5</v>
      </c>
      <c r="J12" s="3">
        <v>0</v>
      </c>
      <c r="K12" s="3">
        <v>0</v>
      </c>
      <c r="L12" s="3">
        <v>0</v>
      </c>
      <c r="M12" s="3">
        <v>0</v>
      </c>
    </row>
    <row r="13" spans="1:21">
      <c r="A13" t="s">
        <v>52</v>
      </c>
      <c r="B13" t="s">
        <v>19</v>
      </c>
      <c r="C13" t="s">
        <v>77</v>
      </c>
      <c r="D13" t="s">
        <v>66</v>
      </c>
      <c r="E13" s="3">
        <v>200</v>
      </c>
      <c r="G13" t="s">
        <v>55</v>
      </c>
      <c r="H13" s="3">
        <v>2.86</v>
      </c>
      <c r="I13" s="3">
        <v>572</v>
      </c>
      <c r="J13" s="3">
        <v>0</v>
      </c>
      <c r="K13" s="3">
        <v>0</v>
      </c>
      <c r="L13" s="3">
        <v>0</v>
      </c>
      <c r="M13" s="3">
        <v>0</v>
      </c>
      <c r="N13" t="s">
        <v>78</v>
      </c>
    </row>
    <row r="14" spans="1:21">
      <c r="A14" t="s">
        <v>52</v>
      </c>
      <c r="B14" t="s">
        <v>20</v>
      </c>
      <c r="C14" t="s">
        <v>79</v>
      </c>
      <c r="D14" t="s">
        <v>66</v>
      </c>
      <c r="E14" s="3">
        <v>100</v>
      </c>
      <c r="G14" t="s">
        <v>55</v>
      </c>
      <c r="H14" s="3">
        <v>3.17</v>
      </c>
      <c r="I14" s="3">
        <v>317</v>
      </c>
      <c r="J14" s="3">
        <v>0</v>
      </c>
      <c r="K14" s="3">
        <v>0</v>
      </c>
      <c r="L14" s="3">
        <v>0</v>
      </c>
      <c r="M14" s="3">
        <v>0</v>
      </c>
      <c r="N14" t="s">
        <v>80</v>
      </c>
    </row>
    <row r="15" spans="1:21">
      <c r="A15" t="s">
        <v>52</v>
      </c>
      <c r="B15" t="s">
        <v>21</v>
      </c>
      <c r="C15" t="s">
        <v>81</v>
      </c>
      <c r="D15" t="s">
        <v>66</v>
      </c>
      <c r="E15" s="3">
        <v>50</v>
      </c>
      <c r="G15" t="s">
        <v>55</v>
      </c>
      <c r="H15" s="3">
        <v>3.49</v>
      </c>
      <c r="I15" s="3">
        <v>174.5</v>
      </c>
      <c r="J15" s="3">
        <v>0</v>
      </c>
      <c r="K15" s="3">
        <v>0</v>
      </c>
      <c r="L15" s="3">
        <v>0</v>
      </c>
      <c r="M15" s="3">
        <v>0</v>
      </c>
      <c r="N15" t="s">
        <v>82</v>
      </c>
    </row>
    <row r="16" spans="1:21">
      <c r="A16" t="s">
        <v>83</v>
      </c>
      <c r="B16" t="s">
        <v>22</v>
      </c>
      <c r="C16" t="s">
        <v>84</v>
      </c>
      <c r="D16" t="s">
        <v>85</v>
      </c>
      <c r="E16" s="3">
        <v>8</v>
      </c>
      <c r="G16" t="s">
        <v>55</v>
      </c>
      <c r="H16" s="3">
        <v>1031.83</v>
      </c>
      <c r="I16" s="3">
        <v>8254.64</v>
      </c>
      <c r="J16" s="3">
        <v>0</v>
      </c>
      <c r="K16" s="3">
        <v>0</v>
      </c>
      <c r="L16" s="3">
        <v>0</v>
      </c>
      <c r="M16" s="3">
        <v>0</v>
      </c>
      <c r="N16" t="s">
        <v>86</v>
      </c>
      <c r="O16" t="s">
        <v>23</v>
      </c>
    </row>
    <row r="17" spans="1:15">
      <c r="A17" t="s">
        <v>87</v>
      </c>
      <c r="B17" t="s">
        <v>24</v>
      </c>
      <c r="C17" t="s">
        <v>88</v>
      </c>
      <c r="D17" t="s">
        <v>69</v>
      </c>
      <c r="E17" s="3">
        <v>8</v>
      </c>
      <c r="G17" t="s">
        <v>55</v>
      </c>
      <c r="H17" s="3">
        <v>30.13</v>
      </c>
      <c r="I17" s="3">
        <v>241.04</v>
      </c>
      <c r="J17" s="3">
        <v>0</v>
      </c>
      <c r="K17" s="3">
        <v>0</v>
      </c>
      <c r="L17" s="3">
        <v>0</v>
      </c>
      <c r="M17" s="3">
        <v>0</v>
      </c>
      <c r="O17" t="s">
        <v>23</v>
      </c>
    </row>
    <row r="18" spans="1:15">
      <c r="A18" t="s">
        <v>83</v>
      </c>
      <c r="B18" t="s">
        <v>25</v>
      </c>
      <c r="C18" t="s">
        <v>89</v>
      </c>
      <c r="D18" t="s">
        <v>85</v>
      </c>
      <c r="E18" s="3">
        <v>4</v>
      </c>
      <c r="G18" t="s">
        <v>55</v>
      </c>
      <c r="H18" s="3">
        <v>186.72</v>
      </c>
      <c r="I18" s="3">
        <v>746.88</v>
      </c>
      <c r="J18" s="3">
        <v>0</v>
      </c>
      <c r="K18" s="3">
        <v>0</v>
      </c>
      <c r="L18" s="3">
        <v>0</v>
      </c>
      <c r="M18" s="3">
        <v>0</v>
      </c>
      <c r="N18" t="s">
        <v>90</v>
      </c>
      <c r="O18" t="s">
        <v>23</v>
      </c>
    </row>
    <row r="19" spans="1:15">
      <c r="A19" t="s">
        <v>87</v>
      </c>
      <c r="B19" t="s">
        <v>26</v>
      </c>
      <c r="C19" t="s">
        <v>91</v>
      </c>
      <c r="D19" t="s">
        <v>69</v>
      </c>
      <c r="E19" s="3">
        <v>4</v>
      </c>
      <c r="G19" t="s">
        <v>55</v>
      </c>
      <c r="H19" s="3">
        <v>5.45</v>
      </c>
      <c r="I19" s="3">
        <v>21.8</v>
      </c>
      <c r="J19" s="3">
        <v>0</v>
      </c>
      <c r="K19" s="3">
        <v>0</v>
      </c>
      <c r="L19" s="3">
        <v>0</v>
      </c>
      <c r="M19" s="3">
        <v>0</v>
      </c>
      <c r="O19" t="s">
        <v>23</v>
      </c>
    </row>
    <row r="20" spans="1:15">
      <c r="A20" t="s">
        <v>83</v>
      </c>
      <c r="B20" t="s">
        <v>27</v>
      </c>
      <c r="C20" t="s">
        <v>92</v>
      </c>
      <c r="D20" t="s">
        <v>85</v>
      </c>
      <c r="E20" s="3">
        <v>16</v>
      </c>
      <c r="G20" t="s">
        <v>55</v>
      </c>
      <c r="H20" s="3">
        <v>82.97</v>
      </c>
      <c r="I20" s="3">
        <v>1327.52</v>
      </c>
      <c r="J20" s="3">
        <v>0</v>
      </c>
      <c r="K20" s="3">
        <v>0</v>
      </c>
      <c r="L20" s="3">
        <v>0</v>
      </c>
      <c r="M20" s="3">
        <v>0</v>
      </c>
      <c r="N20" t="s">
        <v>93</v>
      </c>
      <c r="O20" t="s">
        <v>23</v>
      </c>
    </row>
    <row r="21" spans="1:15">
      <c r="A21" t="s">
        <v>87</v>
      </c>
      <c r="B21" t="s">
        <v>28</v>
      </c>
      <c r="C21" t="s">
        <v>94</v>
      </c>
      <c r="D21" t="s">
        <v>69</v>
      </c>
      <c r="E21" s="3">
        <v>16</v>
      </c>
      <c r="G21" t="s">
        <v>55</v>
      </c>
      <c r="H21" s="3">
        <v>2.42</v>
      </c>
      <c r="I21" s="3">
        <v>38.72</v>
      </c>
      <c r="J21" s="3">
        <v>0</v>
      </c>
      <c r="K21" s="3">
        <v>0</v>
      </c>
      <c r="L21" s="3">
        <v>0</v>
      </c>
      <c r="M21" s="3">
        <v>0</v>
      </c>
      <c r="O21" t="s">
        <v>23</v>
      </c>
    </row>
    <row r="22" spans="1:15">
      <c r="A22" t="s">
        <v>95</v>
      </c>
      <c r="B22" t="s">
        <v>29</v>
      </c>
      <c r="C22" t="s">
        <v>96</v>
      </c>
      <c r="D22" t="s">
        <v>85</v>
      </c>
      <c r="E22" s="3">
        <v>60</v>
      </c>
      <c r="G22" t="s">
        <v>55</v>
      </c>
      <c r="H22" s="3">
        <v>161.44</v>
      </c>
      <c r="I22" s="3">
        <v>9686.4</v>
      </c>
      <c r="J22" s="3">
        <v>0</v>
      </c>
      <c r="K22" s="3">
        <v>0</v>
      </c>
      <c r="L22" s="3">
        <v>0</v>
      </c>
      <c r="M22" s="3">
        <v>0</v>
      </c>
      <c r="N22" t="s">
        <v>97</v>
      </c>
      <c r="O22" t="s">
        <v>23</v>
      </c>
    </row>
    <row r="23" spans="1:15">
      <c r="A23" t="s">
        <v>87</v>
      </c>
      <c r="B23" t="s">
        <v>30</v>
      </c>
      <c r="C23" t="s">
        <v>98</v>
      </c>
      <c r="D23" t="s">
        <v>69</v>
      </c>
      <c r="E23" s="3">
        <v>60</v>
      </c>
      <c r="G23" t="s">
        <v>55</v>
      </c>
      <c r="H23" s="3">
        <v>13.45</v>
      </c>
      <c r="I23" s="3">
        <v>807</v>
      </c>
      <c r="J23" s="3">
        <v>0</v>
      </c>
      <c r="K23" s="3">
        <v>0</v>
      </c>
      <c r="L23" s="3">
        <v>0</v>
      </c>
      <c r="M23" s="3">
        <v>0</v>
      </c>
      <c r="O23" t="s">
        <v>23</v>
      </c>
    </row>
    <row r="24" spans="1:15">
      <c r="A24" t="s">
        <v>95</v>
      </c>
      <c r="B24" t="s">
        <v>31</v>
      </c>
      <c r="C24" t="s">
        <v>99</v>
      </c>
      <c r="D24" t="s">
        <v>85</v>
      </c>
      <c r="E24" s="3">
        <v>4</v>
      </c>
      <c r="G24" t="s">
        <v>55</v>
      </c>
      <c r="H24" s="3">
        <v>545.95000000000005</v>
      </c>
      <c r="I24" s="3">
        <v>2183.8000000000002</v>
      </c>
      <c r="J24" s="3">
        <v>0</v>
      </c>
      <c r="K24" s="3">
        <v>0</v>
      </c>
      <c r="L24" s="3">
        <v>0</v>
      </c>
      <c r="M24" s="3">
        <v>0</v>
      </c>
      <c r="N24" t="s">
        <v>100</v>
      </c>
      <c r="O24" t="s">
        <v>23</v>
      </c>
    </row>
    <row r="25" spans="1:15">
      <c r="A25" t="s">
        <v>87</v>
      </c>
      <c r="B25" t="s">
        <v>32</v>
      </c>
      <c r="C25" t="s">
        <v>101</v>
      </c>
      <c r="D25" t="s">
        <v>69</v>
      </c>
      <c r="E25" s="3">
        <v>4</v>
      </c>
      <c r="G25" t="s">
        <v>55</v>
      </c>
      <c r="H25" s="3">
        <v>45.48</v>
      </c>
      <c r="I25" s="3">
        <v>181.92</v>
      </c>
      <c r="J25" s="3">
        <v>0</v>
      </c>
      <c r="K25" s="3">
        <v>0</v>
      </c>
      <c r="L25" s="3">
        <v>0</v>
      </c>
      <c r="M25" s="3">
        <v>0</v>
      </c>
      <c r="O25" t="s">
        <v>23</v>
      </c>
    </row>
    <row r="26" spans="1:15">
      <c r="A26" t="s">
        <v>102</v>
      </c>
      <c r="B26" t="s">
        <v>33</v>
      </c>
      <c r="C26" t="s">
        <v>103</v>
      </c>
      <c r="D26" t="s">
        <v>104</v>
      </c>
      <c r="E26" s="3">
        <v>4</v>
      </c>
      <c r="G26" t="s">
        <v>55</v>
      </c>
      <c r="H26" s="3">
        <v>492.16</v>
      </c>
      <c r="I26" s="3">
        <v>1968.64</v>
      </c>
      <c r="J26" s="3">
        <v>0</v>
      </c>
      <c r="K26" s="3">
        <v>0</v>
      </c>
      <c r="L26" s="3">
        <v>0</v>
      </c>
      <c r="M26" s="3">
        <v>0</v>
      </c>
      <c r="N26" t="s">
        <v>105</v>
      </c>
      <c r="O26" t="s">
        <v>23</v>
      </c>
    </row>
    <row r="27" spans="1:15">
      <c r="A27" t="s">
        <v>87</v>
      </c>
      <c r="B27" t="s">
        <v>34</v>
      </c>
      <c r="C27" t="s">
        <v>106</v>
      </c>
      <c r="D27" t="s">
        <v>69</v>
      </c>
      <c r="E27" s="3">
        <v>4</v>
      </c>
      <c r="G27" t="s">
        <v>55</v>
      </c>
      <c r="H27" s="3">
        <v>30.76</v>
      </c>
      <c r="I27" s="3">
        <v>123.04</v>
      </c>
      <c r="J27" s="3">
        <v>0</v>
      </c>
      <c r="K27" s="3">
        <v>0</v>
      </c>
      <c r="L27" s="3">
        <v>0</v>
      </c>
      <c r="M27" s="3">
        <v>0</v>
      </c>
      <c r="O27" t="s">
        <v>23</v>
      </c>
    </row>
    <row r="28" spans="1:15">
      <c r="A28" t="s">
        <v>107</v>
      </c>
      <c r="B28" t="s">
        <v>35</v>
      </c>
      <c r="C28" t="s">
        <v>108</v>
      </c>
      <c r="D28" t="s">
        <v>69</v>
      </c>
      <c r="E28" s="3">
        <v>16</v>
      </c>
      <c r="G28" t="s">
        <v>55</v>
      </c>
      <c r="H28" s="3">
        <v>177.97</v>
      </c>
      <c r="I28" s="3">
        <v>2847.52</v>
      </c>
      <c r="J28" s="3">
        <v>0</v>
      </c>
      <c r="K28" s="3">
        <v>0</v>
      </c>
      <c r="L28" s="3">
        <v>0</v>
      </c>
      <c r="M28" s="3">
        <v>0</v>
      </c>
    </row>
    <row r="29" spans="1:15">
      <c r="A29" t="s">
        <v>109</v>
      </c>
      <c r="B29" t="s">
        <v>36</v>
      </c>
      <c r="C29" t="s">
        <v>110</v>
      </c>
      <c r="D29" t="s">
        <v>69</v>
      </c>
      <c r="E29" s="3">
        <v>1</v>
      </c>
      <c r="G29" t="s">
        <v>111</v>
      </c>
      <c r="H29" s="3">
        <v>187.5</v>
      </c>
      <c r="I29" s="3">
        <v>187.5</v>
      </c>
      <c r="J29" s="3">
        <v>0</v>
      </c>
      <c r="K29" s="3">
        <v>0</v>
      </c>
      <c r="L29" s="3">
        <v>0</v>
      </c>
      <c r="M29" s="3">
        <v>0</v>
      </c>
    </row>
    <row r="30" spans="1:15">
      <c r="A30" t="s">
        <v>109</v>
      </c>
      <c r="B30" t="s">
        <v>37</v>
      </c>
      <c r="C30" t="s">
        <v>112</v>
      </c>
      <c r="D30" t="s">
        <v>69</v>
      </c>
      <c r="E30" s="3">
        <v>24</v>
      </c>
      <c r="G30" t="s">
        <v>113</v>
      </c>
      <c r="H30" s="3">
        <v>29.17</v>
      </c>
      <c r="I30" s="3">
        <v>700.08</v>
      </c>
      <c r="J30" s="3">
        <v>0</v>
      </c>
      <c r="K30" s="3">
        <v>0</v>
      </c>
      <c r="L30" s="3">
        <v>0</v>
      </c>
      <c r="M30" s="3">
        <v>0</v>
      </c>
    </row>
    <row r="31" spans="1:15">
      <c r="A31" t="s">
        <v>114</v>
      </c>
      <c r="B31" t="s">
        <v>38</v>
      </c>
      <c r="C31" t="s">
        <v>115</v>
      </c>
      <c r="D31" t="s">
        <v>69</v>
      </c>
      <c r="E31" s="3">
        <v>1</v>
      </c>
      <c r="G31" t="s">
        <v>116</v>
      </c>
      <c r="H31" s="3">
        <v>4091.85</v>
      </c>
      <c r="I31" s="3">
        <v>4091.85</v>
      </c>
      <c r="J31" s="3">
        <v>0</v>
      </c>
      <c r="K31" s="3">
        <v>0</v>
      </c>
      <c r="L31" s="3">
        <v>0</v>
      </c>
      <c r="M31" s="3">
        <v>0</v>
      </c>
    </row>
    <row r="32" spans="1:15">
      <c r="A32" t="s">
        <v>114</v>
      </c>
      <c r="B32" t="s">
        <v>39</v>
      </c>
      <c r="C32" t="s">
        <v>117</v>
      </c>
      <c r="D32" t="s">
        <v>69</v>
      </c>
      <c r="E32" s="3">
        <v>1</v>
      </c>
      <c r="G32" t="s">
        <v>116</v>
      </c>
      <c r="H32" s="3">
        <v>12860.92</v>
      </c>
      <c r="I32" s="3">
        <v>12860.92</v>
      </c>
      <c r="J32" s="3">
        <v>0</v>
      </c>
      <c r="K32" s="3">
        <v>0</v>
      </c>
      <c r="L32" s="3">
        <v>0</v>
      </c>
      <c r="M32" s="3">
        <v>0</v>
      </c>
    </row>
    <row r="33" spans="1:13">
      <c r="A33" s="1"/>
      <c r="B33" s="1"/>
      <c r="C33" s="1"/>
      <c r="D33" s="1"/>
      <c r="E33" s="1"/>
      <c r="F33" s="1"/>
      <c r="G33" s="1"/>
      <c r="H33" s="1" t="s">
        <v>118</v>
      </c>
      <c r="I33" s="4">
        <v>59620.34</v>
      </c>
      <c r="J33" s="4">
        <v>0</v>
      </c>
      <c r="K33" s="4">
        <v>0</v>
      </c>
      <c r="L33" s="4">
        <v>0</v>
      </c>
      <c r="M33" s="4"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workbookViewId="0">
      <selection activeCell="B26" sqref="B26"/>
    </sheetView>
  </sheetViews>
  <sheetFormatPr defaultRowHeight="14.3"/>
  <cols>
    <col min="1" max="1" width="20" customWidth="1"/>
    <col min="2" max="2" width="82.125" bestFit="1" customWidth="1"/>
    <col min="3" max="3" width="14" customWidth="1"/>
    <col min="4" max="7" width="12" customWidth="1"/>
    <col min="8" max="10" width="14" customWidth="1"/>
  </cols>
  <sheetData>
    <row r="1" spans="1:10" ht="28.55">
      <c r="A1" s="10"/>
      <c r="B1" s="10"/>
      <c r="C1" s="10"/>
      <c r="D1" s="10"/>
      <c r="E1" s="10"/>
      <c r="F1" s="10"/>
      <c r="G1" s="10"/>
      <c r="H1" s="5" t="s">
        <v>119</v>
      </c>
      <c r="I1" s="5" t="s">
        <v>120</v>
      </c>
      <c r="J1" s="5" t="s">
        <v>121</v>
      </c>
    </row>
    <row r="2" spans="1:10">
      <c r="A2" s="11" t="s">
        <v>122</v>
      </c>
      <c r="B2" s="12"/>
      <c r="C2" s="12"/>
      <c r="D2" s="10"/>
      <c r="E2" s="10"/>
      <c r="F2" s="10"/>
      <c r="G2" s="10"/>
      <c r="H2" s="7">
        <f>SUM(H5:H994)</f>
        <v>34378.281999999999</v>
      </c>
      <c r="I2" s="7">
        <f>SUM(I5:I994)</f>
        <v>10937.838</v>
      </c>
      <c r="J2" s="7">
        <f>SUM(J5:J994)</f>
        <v>45316.119999999995</v>
      </c>
    </row>
    <row r="3" spans="1:10">
      <c r="A3" s="11" t="s">
        <v>123</v>
      </c>
      <c r="B3" s="12"/>
      <c r="C3" s="12"/>
      <c r="D3" s="13">
        <v>0.62590000000000001</v>
      </c>
      <c r="E3" s="10"/>
      <c r="F3" s="10"/>
      <c r="G3" s="10"/>
      <c r="H3" s="7">
        <f>H2*(1-$D$3)</f>
        <v>12860.915296199999</v>
      </c>
      <c r="I3" s="7">
        <f>I2*(1-$D$3)</f>
        <v>4091.8451957999996</v>
      </c>
      <c r="J3" s="7">
        <f>J2*(1-$D$3)</f>
        <v>16952.760491999998</v>
      </c>
    </row>
    <row r="4" spans="1:10" ht="28.55">
      <c r="A4" s="5" t="s">
        <v>124</v>
      </c>
      <c r="B4" s="5" t="s">
        <v>125</v>
      </c>
      <c r="C4" s="5" t="s">
        <v>126</v>
      </c>
      <c r="D4" s="5" t="s">
        <v>127</v>
      </c>
      <c r="E4" s="5" t="s">
        <v>128</v>
      </c>
      <c r="F4" s="5" t="s">
        <v>129</v>
      </c>
      <c r="G4" s="5" t="s">
        <v>130</v>
      </c>
      <c r="H4" s="5" t="s">
        <v>131</v>
      </c>
      <c r="I4" s="5" t="s">
        <v>132</v>
      </c>
      <c r="J4" s="5" t="s">
        <v>133</v>
      </c>
    </row>
    <row r="5" spans="1:10">
      <c r="A5" s="6" t="s">
        <v>134</v>
      </c>
      <c r="B5" s="6" t="s">
        <v>135</v>
      </c>
      <c r="C5" s="6">
        <v>16.579999999999998</v>
      </c>
      <c r="D5" s="6">
        <v>0.35</v>
      </c>
      <c r="E5" s="6">
        <v>0.65</v>
      </c>
      <c r="F5" s="6" t="s">
        <v>136</v>
      </c>
      <c r="G5" s="6">
        <v>120</v>
      </c>
      <c r="H5" s="8">
        <f>$C5*$G5*D5</f>
        <v>696.3599999999999</v>
      </c>
      <c r="I5" s="8">
        <f>$C5*$G5*E5</f>
        <v>1293.24</v>
      </c>
      <c r="J5" s="8">
        <f>H5+I5</f>
        <v>1989.6</v>
      </c>
    </row>
    <row r="6" spans="1:10">
      <c r="A6" s="6" t="s">
        <v>137</v>
      </c>
      <c r="B6" s="6" t="s">
        <v>138</v>
      </c>
      <c r="C6" s="6">
        <v>22.95</v>
      </c>
      <c r="D6" s="6">
        <v>0.35</v>
      </c>
      <c r="E6" s="6">
        <v>0.65</v>
      </c>
      <c r="F6" s="6" t="s">
        <v>136</v>
      </c>
      <c r="G6" s="6">
        <v>120</v>
      </c>
      <c r="H6" s="8">
        <f t="shared" ref="H6:H22" si="0">$C6*$G6*D6</f>
        <v>963.9</v>
      </c>
      <c r="I6" s="8">
        <f t="shared" ref="I6:I22" si="1">$C6*$G6*E6</f>
        <v>1790.1000000000001</v>
      </c>
      <c r="J6" s="8">
        <f t="shared" ref="J6:J22" si="2">H6+I6</f>
        <v>2754</v>
      </c>
    </row>
    <row r="7" spans="1:10">
      <c r="A7" s="6" t="s">
        <v>139</v>
      </c>
      <c r="B7" s="6" t="s">
        <v>140</v>
      </c>
      <c r="C7" s="6">
        <v>26.32</v>
      </c>
      <c r="D7" s="6">
        <v>0.35</v>
      </c>
      <c r="E7" s="6">
        <v>0.65</v>
      </c>
      <c r="F7" s="6" t="s">
        <v>136</v>
      </c>
      <c r="G7" s="6">
        <v>210</v>
      </c>
      <c r="H7" s="8">
        <f t="shared" si="0"/>
        <v>1934.5199999999998</v>
      </c>
      <c r="I7" s="8">
        <f t="shared" si="1"/>
        <v>3592.68</v>
      </c>
      <c r="J7" s="8">
        <f t="shared" si="2"/>
        <v>5527.2</v>
      </c>
    </row>
    <row r="8" spans="1:10">
      <c r="A8" s="6" t="s">
        <v>141</v>
      </c>
      <c r="B8" s="6" t="s">
        <v>142</v>
      </c>
      <c r="C8" s="6">
        <v>10.11</v>
      </c>
      <c r="D8" s="6">
        <v>0.35</v>
      </c>
      <c r="E8" s="6">
        <v>0.65</v>
      </c>
      <c r="F8" s="6" t="s">
        <v>136</v>
      </c>
      <c r="G8" s="6">
        <v>50</v>
      </c>
      <c r="H8" s="8">
        <f t="shared" si="0"/>
        <v>176.92499999999998</v>
      </c>
      <c r="I8" s="8">
        <f t="shared" si="1"/>
        <v>328.57499999999999</v>
      </c>
      <c r="J8" s="8">
        <f t="shared" si="2"/>
        <v>505.5</v>
      </c>
    </row>
    <row r="9" spans="1:10">
      <c r="A9" s="6" t="s">
        <v>143</v>
      </c>
      <c r="B9" s="6" t="s">
        <v>144</v>
      </c>
      <c r="C9" s="6">
        <v>14.7</v>
      </c>
      <c r="D9" s="6">
        <v>0.35</v>
      </c>
      <c r="E9" s="6">
        <v>0.65</v>
      </c>
      <c r="F9" s="6" t="s">
        <v>136</v>
      </c>
      <c r="G9" s="6">
        <v>100</v>
      </c>
      <c r="H9" s="8">
        <f t="shared" si="0"/>
        <v>514.5</v>
      </c>
      <c r="I9" s="8">
        <f t="shared" si="1"/>
        <v>955.5</v>
      </c>
      <c r="J9" s="8">
        <f t="shared" si="2"/>
        <v>1470</v>
      </c>
    </row>
    <row r="10" spans="1:10">
      <c r="A10" s="6" t="s">
        <v>145</v>
      </c>
      <c r="B10" s="6" t="s">
        <v>146</v>
      </c>
      <c r="C10" s="6">
        <v>7.25</v>
      </c>
      <c r="D10" s="6">
        <v>0.35</v>
      </c>
      <c r="E10" s="6">
        <v>0.65</v>
      </c>
      <c r="F10" s="6" t="s">
        <v>147</v>
      </c>
      <c r="G10" s="6">
        <v>20</v>
      </c>
      <c r="H10" s="8">
        <f t="shared" si="0"/>
        <v>50.75</v>
      </c>
      <c r="I10" s="8">
        <f t="shared" si="1"/>
        <v>94.25</v>
      </c>
      <c r="J10" s="8">
        <f t="shared" si="2"/>
        <v>145</v>
      </c>
    </row>
    <row r="11" spans="1:10">
      <c r="A11" s="6" t="s">
        <v>148</v>
      </c>
      <c r="B11" s="6" t="s">
        <v>149</v>
      </c>
      <c r="C11" s="6">
        <v>8.6</v>
      </c>
      <c r="D11" s="6">
        <v>0.35</v>
      </c>
      <c r="E11" s="6">
        <v>0.65</v>
      </c>
      <c r="F11" s="6" t="s">
        <v>147</v>
      </c>
      <c r="G11" s="6">
        <v>20</v>
      </c>
      <c r="H11" s="8">
        <f t="shared" si="0"/>
        <v>60.199999999999996</v>
      </c>
      <c r="I11" s="8">
        <f t="shared" si="1"/>
        <v>111.8</v>
      </c>
      <c r="J11" s="8">
        <f t="shared" si="2"/>
        <v>172</v>
      </c>
    </row>
    <row r="12" spans="1:10">
      <c r="A12" s="6" t="s">
        <v>150</v>
      </c>
      <c r="B12" s="6" t="s">
        <v>151</v>
      </c>
      <c r="C12" s="6">
        <v>6.92</v>
      </c>
      <c r="D12" s="6">
        <v>0.35</v>
      </c>
      <c r="E12" s="6">
        <v>0.65</v>
      </c>
      <c r="F12" s="6" t="s">
        <v>147</v>
      </c>
      <c r="G12" s="6">
        <v>20</v>
      </c>
      <c r="H12" s="8">
        <f t="shared" si="0"/>
        <v>48.44</v>
      </c>
      <c r="I12" s="8">
        <f t="shared" si="1"/>
        <v>89.960000000000008</v>
      </c>
      <c r="J12" s="8">
        <f t="shared" si="2"/>
        <v>138.4</v>
      </c>
    </row>
    <row r="13" spans="1:10">
      <c r="A13" s="6" t="s">
        <v>152</v>
      </c>
      <c r="B13" s="6" t="s">
        <v>153</v>
      </c>
      <c r="C13" s="6">
        <v>7.79</v>
      </c>
      <c r="D13" s="6">
        <v>0.35</v>
      </c>
      <c r="E13" s="6">
        <v>0.65</v>
      </c>
      <c r="F13" s="6" t="s">
        <v>147</v>
      </c>
      <c r="G13" s="6">
        <v>20</v>
      </c>
      <c r="H13" s="8">
        <f t="shared" si="0"/>
        <v>54.53</v>
      </c>
      <c r="I13" s="8">
        <f t="shared" si="1"/>
        <v>101.27000000000001</v>
      </c>
      <c r="J13" s="8">
        <f t="shared" si="2"/>
        <v>155.80000000000001</v>
      </c>
    </row>
    <row r="14" spans="1:10">
      <c r="A14" s="6" t="s">
        <v>154</v>
      </c>
      <c r="B14" s="6" t="s">
        <v>155</v>
      </c>
      <c r="C14" s="6">
        <v>7.28</v>
      </c>
      <c r="D14" s="6">
        <v>0.35</v>
      </c>
      <c r="E14" s="6">
        <v>0.65</v>
      </c>
      <c r="F14" s="6" t="s">
        <v>147</v>
      </c>
      <c r="G14" s="6">
        <v>20</v>
      </c>
      <c r="H14" s="8">
        <f t="shared" si="0"/>
        <v>50.959999999999994</v>
      </c>
      <c r="I14" s="8">
        <f t="shared" si="1"/>
        <v>94.64</v>
      </c>
      <c r="J14" s="8">
        <f t="shared" si="2"/>
        <v>145.6</v>
      </c>
    </row>
    <row r="15" spans="1:10">
      <c r="A15" s="6" t="s">
        <v>156</v>
      </c>
      <c r="B15" s="6" t="s">
        <v>157</v>
      </c>
      <c r="C15" s="6">
        <v>8.09</v>
      </c>
      <c r="D15" s="6">
        <v>0.35</v>
      </c>
      <c r="E15" s="6">
        <v>0.65</v>
      </c>
      <c r="F15" s="6" t="s">
        <v>147</v>
      </c>
      <c r="G15" s="6">
        <v>20</v>
      </c>
      <c r="H15" s="8">
        <f t="shared" si="0"/>
        <v>56.63</v>
      </c>
      <c r="I15" s="8">
        <f t="shared" si="1"/>
        <v>105.17000000000002</v>
      </c>
      <c r="J15" s="8">
        <f t="shared" si="2"/>
        <v>161.80000000000001</v>
      </c>
    </row>
    <row r="16" spans="1:10">
      <c r="A16" s="6" t="s">
        <v>158</v>
      </c>
      <c r="B16" s="6" t="s">
        <v>159</v>
      </c>
      <c r="C16" s="6">
        <v>12.26</v>
      </c>
      <c r="D16" s="6">
        <v>0.35</v>
      </c>
      <c r="E16" s="6">
        <v>0.65</v>
      </c>
      <c r="F16" s="6" t="s">
        <v>136</v>
      </c>
      <c r="G16" s="6">
        <v>80</v>
      </c>
      <c r="H16" s="8">
        <f t="shared" si="0"/>
        <v>343.28</v>
      </c>
      <c r="I16" s="8">
        <f t="shared" si="1"/>
        <v>637.52</v>
      </c>
      <c r="J16" s="8">
        <f t="shared" si="2"/>
        <v>980.8</v>
      </c>
    </row>
    <row r="17" spans="1:10">
      <c r="A17" s="6" t="s">
        <v>160</v>
      </c>
      <c r="B17" s="6" t="s">
        <v>161</v>
      </c>
      <c r="C17" s="6">
        <v>9.61</v>
      </c>
      <c r="D17" s="6">
        <v>0.35</v>
      </c>
      <c r="E17" s="6">
        <v>0.65</v>
      </c>
      <c r="F17" s="6" t="s">
        <v>136</v>
      </c>
      <c r="G17" s="6">
        <v>20</v>
      </c>
      <c r="H17" s="8">
        <f t="shared" si="0"/>
        <v>67.27</v>
      </c>
      <c r="I17" s="8">
        <f t="shared" si="1"/>
        <v>124.92999999999999</v>
      </c>
      <c r="J17" s="8">
        <f t="shared" si="2"/>
        <v>192.2</v>
      </c>
    </row>
    <row r="18" spans="1:10">
      <c r="A18" s="6" t="s">
        <v>162</v>
      </c>
      <c r="B18" s="6" t="s">
        <v>163</v>
      </c>
      <c r="C18" s="6">
        <v>33.619999999999997</v>
      </c>
      <c r="D18" s="6">
        <v>0.35</v>
      </c>
      <c r="E18" s="6">
        <v>0.65</v>
      </c>
      <c r="F18" s="6" t="s">
        <v>136</v>
      </c>
      <c r="G18" s="6">
        <v>5</v>
      </c>
      <c r="H18" s="8">
        <f t="shared" si="0"/>
        <v>58.834999999999994</v>
      </c>
      <c r="I18" s="8">
        <f t="shared" si="1"/>
        <v>109.265</v>
      </c>
      <c r="J18" s="8">
        <f t="shared" si="2"/>
        <v>168.1</v>
      </c>
    </row>
    <row r="19" spans="1:10">
      <c r="A19" s="6" t="s">
        <v>164</v>
      </c>
      <c r="B19" s="6" t="s">
        <v>165</v>
      </c>
      <c r="C19" s="6">
        <v>9.39</v>
      </c>
      <c r="D19" s="6">
        <v>0.35</v>
      </c>
      <c r="E19" s="6">
        <v>0.65</v>
      </c>
      <c r="F19" s="6" t="s">
        <v>147</v>
      </c>
      <c r="G19" s="6">
        <v>68</v>
      </c>
      <c r="H19" s="8">
        <f t="shared" si="0"/>
        <v>223.48199999999997</v>
      </c>
      <c r="I19" s="8">
        <f t="shared" si="1"/>
        <v>415.03800000000001</v>
      </c>
      <c r="J19" s="8">
        <f t="shared" si="2"/>
        <v>638.52</v>
      </c>
    </row>
    <row r="20" spans="1:10">
      <c r="A20" s="6" t="s">
        <v>166</v>
      </c>
      <c r="B20" s="6" t="s">
        <v>167</v>
      </c>
      <c r="C20" s="6">
        <v>3.82</v>
      </c>
      <c r="D20" s="6">
        <v>0.35</v>
      </c>
      <c r="E20" s="6">
        <v>0.65</v>
      </c>
      <c r="F20" s="6" t="s">
        <v>136</v>
      </c>
      <c r="G20" s="6">
        <v>100</v>
      </c>
      <c r="H20" s="8">
        <f t="shared" si="0"/>
        <v>133.69999999999999</v>
      </c>
      <c r="I20" s="8">
        <f t="shared" si="1"/>
        <v>248.3</v>
      </c>
      <c r="J20" s="8">
        <f t="shared" si="2"/>
        <v>382</v>
      </c>
    </row>
    <row r="21" spans="1:10">
      <c r="A21" s="6" t="s">
        <v>168</v>
      </c>
      <c r="B21" s="6" t="s">
        <v>169</v>
      </c>
      <c r="C21" s="6">
        <v>120.8</v>
      </c>
      <c r="D21" s="6">
        <v>0</v>
      </c>
      <c r="E21" s="6">
        <v>1</v>
      </c>
      <c r="F21" s="6" t="s">
        <v>170</v>
      </c>
      <c r="G21" s="6">
        <v>7</v>
      </c>
      <c r="H21" s="8">
        <f t="shared" si="0"/>
        <v>0</v>
      </c>
      <c r="I21" s="8">
        <f t="shared" si="1"/>
        <v>845.6</v>
      </c>
      <c r="J21" s="8">
        <f t="shared" si="2"/>
        <v>845.6</v>
      </c>
    </row>
    <row r="22" spans="1:10">
      <c r="A22" s="6" t="s">
        <v>171</v>
      </c>
      <c r="B22" s="6" t="s">
        <v>172</v>
      </c>
      <c r="C22" s="6">
        <v>36.18</v>
      </c>
      <c r="D22" s="6">
        <v>1</v>
      </c>
      <c r="E22" s="6">
        <v>0</v>
      </c>
      <c r="F22" s="6" t="s">
        <v>113</v>
      </c>
      <c r="G22" s="6">
        <v>800</v>
      </c>
      <c r="H22" s="8">
        <f t="shared" si="0"/>
        <v>28944</v>
      </c>
      <c r="I22" s="8">
        <f t="shared" si="1"/>
        <v>0</v>
      </c>
      <c r="J22" s="8">
        <f t="shared" si="2"/>
        <v>28944</v>
      </c>
    </row>
  </sheetData>
  <mergeCells count="6">
    <mergeCell ref="A1:C1"/>
    <mergeCell ref="A2:C2"/>
    <mergeCell ref="A3:C3"/>
    <mergeCell ref="D1:G1"/>
    <mergeCell ref="D2:G2"/>
    <mergeCell ref="D3:G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Allegato 4</vt:lpstr>
      <vt:lpstr>Dettaglio Allegato 4</vt:lpstr>
      <vt:lpstr>Dettaglio DEI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Cesare Orizio</cp:lastModifiedBy>
  <dcterms:created xsi:type="dcterms:W3CDTF">2022-03-21T06:54:07Z</dcterms:created>
  <dcterms:modified xsi:type="dcterms:W3CDTF">2022-03-23T08:05:09Z</dcterms:modified>
</cp:coreProperties>
</file>